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27795" windowHeight="12600" activeTab="2"/>
  </bookViews>
  <sheets>
    <sheet name="Form 1.a CEE persepsi" sheetId="1" r:id="rId1"/>
    <sheet name="Form 3c Risk Operasional OPD " sheetId="2" r:id="rId2"/>
    <sheet name="Form 7.a RTP Risk" sheetId="3" r:id="rId3"/>
  </sheets>
  <definedNames>
    <definedName name="_xlnm.Print_Area" localSheetId="0">'Form 1.a CEE persepsi'!$A$1:$BI$72</definedName>
    <definedName name="_xlnm.Print_Area" localSheetId="1">'Form 3c Risk Operasional OPD '!$A$1:$L$72</definedName>
    <definedName name="_xlnm.Print_Titles" localSheetId="0">'Form 1.a CEE persepsi'!$7:$9</definedName>
  </definedNames>
  <calcPr calcId="144525"/>
</workbook>
</file>

<file path=xl/calcChain.xml><?xml version="1.0" encoding="utf-8"?>
<calcChain xmlns="http://schemas.openxmlformats.org/spreadsheetml/2006/main">
  <c r="BI60" i="1" l="1"/>
  <c r="BH60" i="1"/>
  <c r="BI59" i="1"/>
  <c r="BH59" i="1"/>
  <c r="BI57" i="1"/>
  <c r="BH57" i="1"/>
  <c r="BI56" i="1"/>
  <c r="BH56" i="1"/>
  <c r="BI55" i="1"/>
  <c r="BH55" i="1"/>
  <c r="BI54" i="1"/>
  <c r="BH54" i="1"/>
  <c r="BI53" i="1"/>
  <c r="BH53" i="1"/>
  <c r="BI51" i="1"/>
  <c r="BH51" i="1"/>
  <c r="BI50" i="1"/>
  <c r="BH50" i="1"/>
  <c r="BI49" i="1"/>
  <c r="BH49" i="1"/>
  <c r="BI48" i="1"/>
  <c r="BH48" i="1"/>
  <c r="BI47" i="1"/>
  <c r="BH47" i="1"/>
  <c r="BI46" i="1"/>
  <c r="BH46" i="1"/>
  <c r="BI45" i="1"/>
  <c r="BH45" i="1"/>
  <c r="BI43" i="1"/>
  <c r="BH43" i="1"/>
  <c r="BI42" i="1"/>
  <c r="BH42" i="1"/>
  <c r="BI41" i="1"/>
  <c r="BH41" i="1"/>
  <c r="BI39" i="1"/>
  <c r="BH39" i="1"/>
  <c r="BH38" i="1"/>
  <c r="BI37" i="1"/>
  <c r="BH37" i="1"/>
  <c r="BI36" i="1"/>
  <c r="BH36" i="1"/>
  <c r="BI34" i="1"/>
  <c r="BH34" i="1"/>
  <c r="BI33" i="1"/>
  <c r="BH33" i="1"/>
  <c r="BI32" i="1"/>
  <c r="BH32" i="1"/>
  <c r="BI31" i="1"/>
  <c r="BH31" i="1"/>
  <c r="BI30" i="1"/>
  <c r="BH30" i="1"/>
  <c r="BI29" i="1"/>
  <c r="BH29" i="1"/>
  <c r="BI28" i="1"/>
  <c r="BH28" i="1"/>
  <c r="BI27" i="1"/>
  <c r="BH27" i="1"/>
  <c r="BI25" i="1"/>
  <c r="BH25" i="1"/>
  <c r="BI24" i="1"/>
  <c r="BH24" i="1"/>
  <c r="BI23" i="1"/>
  <c r="BH23" i="1"/>
  <c r="BI22" i="1"/>
  <c r="BH22" i="1"/>
  <c r="BI16" i="1"/>
  <c r="BH16" i="1"/>
  <c r="BI15" i="1"/>
  <c r="BH15" i="1"/>
  <c r="BH14" i="1"/>
  <c r="BI13" i="1"/>
  <c r="BH13" i="1"/>
  <c r="BI12" i="1"/>
  <c r="BH12" i="1"/>
  <c r="BI11" i="1"/>
  <c r="BH11" i="1"/>
</calcChain>
</file>

<file path=xl/sharedStrings.xml><?xml version="1.0" encoding="utf-8"?>
<sst xmlns="http://schemas.openxmlformats.org/spreadsheetml/2006/main" count="665" uniqueCount="477">
  <si>
    <t>Lampiran 5</t>
  </si>
  <si>
    <t>Form 1.a</t>
  </si>
  <si>
    <r>
      <t xml:space="preserve">REKAPITULASI HASIL KUESIONER PENILAIAN LINGKUNGAN PENGENDALIAN INTERN
</t>
    </r>
    <r>
      <rPr>
        <b/>
        <i/>
        <sz val="10"/>
        <rFont val="Book Antiqua"/>
        <family val="1"/>
      </rPr>
      <t>CONTROL ENVIRONMENT EVALUATION (CEE)</t>
    </r>
  </si>
  <si>
    <t>DINAS KETAHANAN PANGAN PROVINSI JAWA TENGAH</t>
  </si>
  <si>
    <t>Tahun  Penilaian   : 2021</t>
  </si>
  <si>
    <t>NO.</t>
  </si>
  <si>
    <t>PERTANYAAN /KUESIONER</t>
  </si>
  <si>
    <t>JAWABAN RESPONDEN (R)</t>
  </si>
  <si>
    <t>SIMPULAN KUOSIONER CEE</t>
  </si>
  <si>
    <t>R1</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</si>
  <si>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</si>
  <si>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</si>
  <si>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</si>
  <si>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</si>
  <si>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</si>
  <si>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</si>
  <si>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</si>
  <si>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</si>
  <si>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</si>
  <si>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</si>
  <si>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</si>
  <si>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</si>
  <si>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</si>
  <si>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</si>
  <si>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</si>
  <si>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</si>
  <si>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</si>
  <si>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</si>
  <si>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</si>
  <si>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</si>
  <si>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</si>
  <si>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</si>
  <si>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</si>
  <si>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</si>
  <si>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</si>
  <si>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</si>
  <si>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</si>
  <si>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</si>
  <si>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</si>
  <si>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</si>
  <si>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</si>
  <si>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</si>
  <si>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</si>
  <si>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</si>
  <si>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</si>
  <si>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</si>
  <si>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</si>
  <si>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</si>
  <si>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</si>
  <si>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R41</t>
  </si>
  <si>
    <t>R42</t>
  </si>
  <si>
    <t>R43</t>
  </si>
  <si>
    <t>R44</t>
  </si>
  <si>
    <t>R45</t>
  </si>
  <si>
    <t>R46</t>
  </si>
  <si>
    <t>R47</t>
  </si>
  <si>
    <t>R48</t>
  </si>
  <si>
    <t>R49</t>
  </si>
  <si>
    <t>R50</t>
  </si>
  <si>
    <t>R51</t>
  </si>
  <si>
    <t>R52</t>
  </si>
  <si>
    <t>R53</t>
  </si>
  <si>
    <t>R54</t>
  </si>
  <si>
    <t>R55</t>
  </si>
  <si>
    <t>Modus</t>
  </si>
  <si>
    <t>a</t>
  </si>
  <si>
    <t>b</t>
  </si>
  <si>
    <t>c</t>
  </si>
  <si>
    <t>d</t>
  </si>
  <si>
    <t>A.</t>
  </si>
  <si>
    <t>PENEGAKAN INTEGRITAS DAN NILAI ETIKA</t>
  </si>
  <si>
    <t>MEMADAI/ KURANG MEMADAI</t>
  </si>
  <si>
    <t>Pegawai mendapatkan pesan integritas &amp; nilai etika secara rutin dari pimpinan instansi (Misalnya keteladanan, pesan moral dll)</t>
  </si>
  <si>
    <t>Pemda telah memiliki aturan perilaku (misalnya kode etik, pakta integritas, dan aturan perilaku pegawai) yang telah dikomunikasikan kepada seluruh pegawai</t>
  </si>
  <si>
    <t>Memadai</t>
  </si>
  <si>
    <t>Telah terdapat fungsi khusus di dalam instansi yang melayani pengaduan masyarakat atas pelanggaran aturan perilaku/kode etik</t>
  </si>
  <si>
    <t>Pelanggaran aturan perilaku/kode etik telah ditindaklanjuti
sesuai ketentuan yang berlaku</t>
  </si>
  <si>
    <t>B</t>
  </si>
  <si>
    <t>KOMITMEN TERHADAP KOMPETENSI</t>
  </si>
  <si>
    <t>Standar kompetensi setiap pegawai/posisi jabatan telah ditentukan</t>
  </si>
  <si>
    <t>Pegawai yang kompeten telah secara tepat mengisi posisi/jabatan</t>
  </si>
  <si>
    <t>Pemda telah memiliki dan menerapkan strategi peningkatan kompetensi pegawai</t>
  </si>
  <si>
    <t>Terdapat pelatihan terkait pengelolaan risiko, baik pelatihan khusus maupun pelatihan terintegrasi secara berkala.</t>
  </si>
  <si>
    <t>C</t>
  </si>
  <si>
    <t>KEPEMIMPINAN YANG KONDUSIF</t>
  </si>
  <si>
    <t>Pimpinan telah menetapkan kebijakan pengelolaan risiko yang memberikan kejelasan arah pengelolaan risiko</t>
  </si>
  <si>
    <t>Pimpinan menerapkan pengelolaan risiko dan pengendalian dalam pelaksanaan tugas dan pengambilan keputusan</t>
  </si>
  <si>
    <t>Pimpinan membangun komunikasi yang baik dengan anggota organisasi untuk berani mengungkapkan risiko dan secara terbuka menerima/menggali pelaporan risiko/masalah</t>
  </si>
  <si>
    <t>Gaya pimpinan dapat mendorong pegawai untuk meningkatkan kinerja</t>
  </si>
  <si>
    <t>Pimpinan menetapkan Sasaran strategis yang selaras dengan visi dan misi Pemda</t>
  </si>
  <si>
    <r>
      <rPr>
        <sz val="12"/>
        <rFont val="Book Antiqua"/>
        <family val="1"/>
      </rPr>
      <t>Rencana/sasaran strategis pemda telah dijabarkan ke dalam sasaran OPD dan tingkat operasioanl OPD (</t>
    </r>
    <r>
      <rPr>
        <i/>
        <sz val="12"/>
        <rFont val="Book Antiqua"/>
        <family val="1"/>
      </rPr>
      <t>cascading</t>
    </r>
    <r>
      <rPr>
        <sz val="12"/>
        <rFont val="Book Antiqua"/>
        <family val="1"/>
      </rPr>
      <t>)</t>
    </r>
  </si>
  <si>
    <t xml:space="preserve">Rencana strategis dan rencana kerja pemda telah menyajikan informasi mengenai risiko </t>
  </si>
  <si>
    <t>Pimpinan berperan serta dan mengikutsertakan pejabat dan pegawai terkait dalam proses pengelolaan risiko</t>
  </si>
  <si>
    <t>D</t>
  </si>
  <si>
    <t>PEMBENTUKAN STRUKTUR ORGANISASI YANG SESUAI DENGAN KEBUTUHAN</t>
  </si>
  <si>
    <t>Setiap Urusan telah dilaksanakan oleh OPD dan unit kerja yang tepat</t>
  </si>
  <si>
    <t xml:space="preserve">Masing-masing pihak dalam organisasi telah memperoleh kejelasan dan memahami peran dan tanggung jawab masing-masing dalam pengelolaan risiko </t>
  </si>
  <si>
    <r>
      <rPr>
        <sz val="12"/>
        <rFont val="Book Antiqua"/>
        <family val="1"/>
      </rPr>
      <t xml:space="preserve">Pegawai  yang bertugas di OPD  merupakan pegawai tetap dan bukan pegawai yang bersifat </t>
    </r>
    <r>
      <rPr>
        <i/>
        <sz val="12"/>
        <rFont val="Book Antiqua"/>
        <family val="1"/>
      </rPr>
      <t xml:space="preserve">adhoc </t>
    </r>
    <r>
      <rPr>
        <sz val="12"/>
        <rFont val="Book Antiqua"/>
        <family val="1"/>
      </rPr>
      <t xml:space="preserve">(sementara) </t>
    </r>
  </si>
  <si>
    <t>Adanya transparansi dan ketepatan waktu pelaporan pelaksanaan peran dan tanggung jawab masing-masing dalam pengelolaan risiko</t>
  </si>
  <si>
    <t>E</t>
  </si>
  <si>
    <t>PENDELEGASIAN WEWENANG DAN TANGGUNG JAWAB YANG TEPAT</t>
  </si>
  <si>
    <t>Kriteria pendelegasian wewenang telah ditentukan dengan tepat</t>
  </si>
  <si>
    <t>Pendelegasian wewenang dan tanggung jawab dilaksanakan secara tepat</t>
  </si>
  <si>
    <t>Kewenangan direviu secara periodik</t>
  </si>
  <si>
    <t>F</t>
  </si>
  <si>
    <t>PENYUSUNAN DAN PENERAPAN KEBIJAKAN YANG SEHAT TENTANG PEMBINAAN SUMBER DAYA MANUSIA</t>
  </si>
  <si>
    <t>Pemda telah memiliki Kebijakan dan prosedur pengelolaan SDM yang lengkap (sejak rekrutmen sampai
dengan pemberhentian pegawai)</t>
  </si>
  <si>
    <t>Rekruitmen, retensi, mutasi, maupun promosi pemilihan SDM  telah dilakukan dengan baik</t>
  </si>
  <si>
    <t>Insentif pegawai telah sesuai dengan tanggung jawab dan kinerja</t>
  </si>
  <si>
    <t>Pemda telah menginternalisasi budaya sadar risiko</t>
  </si>
  <si>
    <r>
      <rPr>
        <sz val="12"/>
        <rFont val="Book Antiqua"/>
        <family val="1"/>
      </rPr>
      <t xml:space="preserve">Adanya pemberian </t>
    </r>
    <r>
      <rPr>
        <i/>
        <sz val="12"/>
        <rFont val="Book Antiqua"/>
        <family val="1"/>
      </rPr>
      <t>reward</t>
    </r>
    <r>
      <rPr>
        <sz val="12"/>
        <rFont val="Book Antiqua"/>
        <family val="1"/>
      </rPr>
      <t xml:space="preserve"> dan/atau </t>
    </r>
    <r>
      <rPr>
        <i/>
        <sz val="12"/>
        <rFont val="Book Antiqua"/>
        <family val="1"/>
      </rPr>
      <t>punishment</t>
    </r>
    <r>
      <rPr>
        <sz val="12"/>
        <rFont val="Book Antiqua"/>
        <family val="1"/>
      </rPr>
      <t xml:space="preserve"> atas pengelolaan risiko (Misalnya mempertimbangkan pertanggungjawaban pengelolaan risiko dalam penilaian kinerja)</t>
    </r>
  </si>
  <si>
    <t>Terdapat evaluasi kinerja pegawai, dan telah dipertimbangkan dalam perhitungan penghasilan</t>
  </si>
  <si>
    <t>Instansi telah mengalokasikan anggaran yang
memadai untuk pengembangan SDM</t>
  </si>
  <si>
    <t>G</t>
  </si>
  <si>
    <t>PERWUJUDAN PERAN APARAT PENGAWASAN INTERN PEMERINTAH YANG EFEKTIF</t>
  </si>
  <si>
    <t>Inspektorat Daerah  melakukan reviu atas efisiensi/ efektivitas pelaksanaan setiap urusan/program Secara periodik</t>
  </si>
  <si>
    <t>Inspektorat Daerah  melakukan reviu atas kepatuhan hukum dan aturan lainnya</t>
  </si>
  <si>
    <t>Inspektorat Daerah memberikan layanan fasilitasi penerapan pengelolaan risiko dan penyelenggaraan SPIP</t>
  </si>
  <si>
    <t>APIP telah melaksanakan pengawasan berbasis
risiko.</t>
  </si>
  <si>
    <t>Temuan dan saran/rekomendasi pengawasan APIP telah ditindaklanjuti</t>
  </si>
  <si>
    <t>H</t>
  </si>
  <si>
    <t>HUBUNGAN KERJA YANG BAIK DENGAN INSTANSI PEMERINTAH TERKAIT</t>
  </si>
  <si>
    <t xml:space="preserve"> Hubungan kerja yang baik dengan instansi/organisasi lain yang memiliki keterkaitan operasional telah terbangun</t>
  </si>
  <si>
    <t>Hubungan kerja yang baik dengan instansi yang terkait atas fungsi pengawasan/peemriksaan (inspektorat, BPKP, dan BPK) telah terbangun</t>
  </si>
  <si>
    <t>Keterangan:</t>
  </si>
  <si>
    <t>Kolom c diisi dengan jawaban responden</t>
  </si>
  <si>
    <t>Ket Jawaban:</t>
  </si>
  <si>
    <t>:</t>
  </si>
  <si>
    <t>Tidak Setuju/Belum ada/ belum dibangun</t>
  </si>
  <si>
    <t>Kurang Setuju/Telah dibangun/diterapkan, akan tetapi belum konsisten</t>
  </si>
  <si>
    <t>Setuju/Sudah dibangun atau diterapkan dengan baik, tapi masih bisa ditingkatkan</t>
  </si>
  <si>
    <t>Sangat Setuju/Sudah dibangun atau diterapkan dengan baik dan dapat ditularkan ke organisasi lain</t>
  </si>
  <si>
    <t>Kolom d diisi dengan simpulan hasil penilaian lingkungan pengendalian tiap pertanyaan dan kesimpulan tiap sub unsur lingkungan pengendalian</t>
  </si>
  <si>
    <t>Misal:
kesimpulan tiap pertanyaan :
"Memadai", apabila modus jawaban responden adalah 3 atau 4 dan "Kurang Memadai" apabila modus jawaban responden adalah 1 atau 2</t>
  </si>
  <si>
    <t>kesimpulan sub unsur lingkungan pengendalian:
"Memadai", apabila seluruh simpulan tiap pertanyaan pada sub unsur tersebut telah "memadai, dan "kurang memadai" apabila terdapat simpulan pertanyaan pada sub unsur tersebut yang "Kurang Memadai"</t>
  </si>
  <si>
    <t>R1, R2, R3, R4, R5, R6: Responden</t>
  </si>
  <si>
    <t>- Perwakilan Masing-masing OPD (Eselon I dan II) untuk penilaian risiko strategis pemda</t>
  </si>
  <si>
    <t>Form 3.c</t>
  </si>
  <si>
    <t>Kertas Kerja</t>
  </si>
  <si>
    <t>Identifikasi Risiko Operasional OPD</t>
  </si>
  <si>
    <t>Nama Pemda</t>
  </si>
  <si>
    <t>: Provinsi Jawa Tengah</t>
  </si>
  <si>
    <t>Nama OPD</t>
  </si>
  <si>
    <t>: Dinas Ketahanan Pangan</t>
  </si>
  <si>
    <t>Tahun Penilaian</t>
  </si>
  <si>
    <t>: 2021</t>
  </si>
  <si>
    <t>Periode yang dinilai</t>
  </si>
  <si>
    <t>Tujuan Strategis</t>
  </si>
  <si>
    <t>: Meningkatkan ketahanan pangan</t>
  </si>
  <si>
    <t>Sasaran strategis OPD</t>
  </si>
  <si>
    <t>: Meningkatnya ketersediaan dan keterjangkauan pangan yang berkualitas</t>
  </si>
  <si>
    <t>Urusan Pemerintahan</t>
  </si>
  <si>
    <t>: Pangan</t>
  </si>
  <si>
    <t>No</t>
  </si>
  <si>
    <t>Kegiatan</t>
  </si>
  <si>
    <t>Indikator Keluaran</t>
  </si>
  <si>
    <t>Risiko</t>
  </si>
  <si>
    <t>Sebab*)</t>
  </si>
  <si>
    <t>C/UC</t>
  </si>
  <si>
    <t>Dampak**)</t>
  </si>
  <si>
    <t>Tahap</t>
  </si>
  <si>
    <t>Uraian</t>
  </si>
  <si>
    <t xml:space="preserve">Kode </t>
  </si>
  <si>
    <t>Pemilik</t>
  </si>
  <si>
    <t>Sumber</t>
  </si>
  <si>
    <t>Pihak yang Terkena</t>
  </si>
  <si>
    <t>e</t>
  </si>
  <si>
    <t>f</t>
  </si>
  <si>
    <t>g</t>
  </si>
  <si>
    <t>h</t>
  </si>
  <si>
    <t>i</t>
  </si>
  <si>
    <t>j</t>
  </si>
  <si>
    <t>k</t>
  </si>
  <si>
    <t>l</t>
  </si>
  <si>
    <t>Program Diversifikasi dan Ketahanan Pangan Masyarakat</t>
  </si>
  <si>
    <t>Kegiatan Pengelolaan dan Keseimbangan  Cadangan Pangan Provinsi</t>
  </si>
  <si>
    <t>Koordinasi dan Sinkronisasi Pengendalian Cadangan Pangan Provinsi</t>
  </si>
  <si>
    <t>Jumlah Cadangan Pangan Pemerintah yg disediakan (beras)</t>
  </si>
  <si>
    <t>Perencanaan/ pelaksanaan /  Evaluasi</t>
  </si>
  <si>
    <t>Jumlah CPPD belum sesuai dengan Permentan Nomor 11  tahjun 2018 dan Terjadinya kerusakan mutu sertan berkurangnya volume CPPD (gabah)</t>
  </si>
  <si>
    <t>ROO.21.09.13.01</t>
  </si>
  <si>
    <t>Ka. Bid. Distribusi dan cad. Pangan</t>
  </si>
  <si>
    <t>Terbatasnya alokasi anggaran APBD untuk pengadaan CPPD dan Sifat gabah yang mudah rusak serta adanya hama gabah, cuaca ,  lingkungan</t>
  </si>
  <si>
    <t>Internal/ Eksternal</t>
  </si>
  <si>
    <t>UC</t>
  </si>
  <si>
    <t>Target volume CPPD belum terpenuhi, Mutu gabah menurun dan Jumlah berkurang/susut.</t>
  </si>
  <si>
    <t>Masyarakat/ OPD</t>
  </si>
  <si>
    <t>Jumlah Lumbung Pangan Masyarakat yang difasilitasi</t>
  </si>
  <si>
    <t>Perencanaan / Pembinaan</t>
  </si>
  <si>
    <t>Penetapan kelompok LPM tidak maksimal</t>
  </si>
  <si>
    <t>ROO.21.09.13.02</t>
  </si>
  <si>
    <t>Kelembagaan LPM masih sederhana, SDM pengurus LPM masih kurang.</t>
  </si>
  <si>
    <t>Eksternal</t>
  </si>
  <si>
    <t>Perkembangan LPM tidak seeprti yang di harapkan.</t>
  </si>
  <si>
    <t>Masyarakat</t>
  </si>
  <si>
    <t xml:space="preserve">Kegiatan Penyediaan dan Penyaluran Pangan Pokok atau Pangan  lainnya sesuai dengan Kebutuhan Daerah Provinsi dalam rangka Stabilisasi Pasokan dan Harga Pangan </t>
  </si>
  <si>
    <t>Penyediaan Informasi Harga Pangan dan Neraca Bahan Makanan</t>
  </si>
  <si>
    <t>Jumlah intervensi harga pangan strategis (beras, cabe, bawang merah)</t>
  </si>
  <si>
    <t>Pelaksanaan</t>
  </si>
  <si>
    <t>Harga komoditas pangan kurang stabil</t>
  </si>
  <si>
    <t>ROO.21.09.13.03</t>
  </si>
  <si>
    <t>1. Kurangnya intervensi pemerintah, 2. Pasar murah tidak bisa dilaksanakan karena pandemi COVID-19</t>
  </si>
  <si>
    <t>Harga yang tinggi di tingkat konsumen dan harga rendah di tingkat produsen</t>
  </si>
  <si>
    <t>OPD</t>
  </si>
  <si>
    <t>Jumlah rekomendasi yang disusun</t>
  </si>
  <si>
    <t xml:space="preserve">NBM dan PPH Ketersediaan tidak dipakai sebagai acuan </t>
  </si>
  <si>
    <t>ROO.21.09.13.04</t>
  </si>
  <si>
    <t>Ka. Bid. Ketersediaan dan Kerawanan Pangan</t>
  </si>
  <si>
    <t>Data Ketersediaan tidak lengkap</t>
  </si>
  <si>
    <t>Eksternal dan Internal</t>
  </si>
  <si>
    <t>Tidak bisa menggambarkan ketahanan pangan secara akurat  untuk digunakan sbg acuan pengambilan kebijakan</t>
  </si>
  <si>
    <t>OPD dan Masyarakat</t>
  </si>
  <si>
    <t>Fasilitasi TTI Center</t>
  </si>
  <si>
    <t>Sarana dan prasarana belum memadahi</t>
  </si>
  <si>
    <t>ROO.21.09.13.05</t>
  </si>
  <si>
    <t>Keterbatasan anggaran dan kurang cermat dalam pengadaan sarana dan prasarana TTI Center</t>
  </si>
  <si>
    <t>Kualitas barang yang dijual di TTIC belum sesuai dengan harapan masyarakat</t>
  </si>
  <si>
    <t>Koordinasi , Sinkronisasi dan Pelaksanaan  Distribusi Pangan Pokok dan Pangan Lainnya</t>
  </si>
  <si>
    <t>Data Pelaksanaan Rantai Pasok dan Jaringan Distribusi Pangan Strategis dan Pangan Pokok  serta Sistem Logistik Daerah</t>
  </si>
  <si>
    <t>Aplikasi SISLOGDA belum dapat dimanfaatkan secara optimal</t>
  </si>
  <si>
    <t>ROO.21.09.13.06</t>
  </si>
  <si>
    <t>Data ketersediaan, rantai pasok, jaringan distribusi dan harga  pangan  strategis belum tersedia di semua wilayah sehingga tidak semua terekam dalam database SISLOGDA; Keterbatasan SDM dalam penggunaan aplikasi SISLOGDA</t>
  </si>
  <si>
    <t>Tim SISLOGDA, stakeholder terkait</t>
  </si>
  <si>
    <t>Tidak dapat menggambarkan kondisi distribusi  dan logistik pangan Provinsi Jawa Tengah secara utuh</t>
  </si>
  <si>
    <t>Pengembangan Kelembagaan dan Jaringan Distribusi Pangan</t>
  </si>
  <si>
    <t xml:space="preserve">Jumlah kelompok yang difasilitasi stimulan gabah pada lembaga distribusi pangan masyarakat (gapoktan) </t>
  </si>
  <si>
    <t>Unit usaha distribusi pangan  (sistem tunda jual) tidak berjalan</t>
  </si>
  <si>
    <t>ROO.21.09.13.07</t>
  </si>
  <si>
    <t>Kemampuan manajemen dan sarana distribusi kurang mendukung</t>
  </si>
  <si>
    <t>Gapoktan, stakeholder terkait</t>
  </si>
  <si>
    <t xml:space="preserve">Tidak optimalnya akses masyarakat terhadap pangan, usaha gapoktan tidak berkembang   </t>
  </si>
  <si>
    <t>Penyediaan Pangan Berbasis Sumber Daya Lokal</t>
  </si>
  <si>
    <t>Jumlah kelompok yang difasilitasi stimulan umbi-umbian</t>
  </si>
  <si>
    <t>Pemanfaatan pangan lokal potensi daerah tidak optimal</t>
  </si>
  <si>
    <t>ROO.21.09.13.08</t>
  </si>
  <si>
    <t>Pangan lokal kurang diminati oleh sebagian besar masyarakat</t>
  </si>
  <si>
    <t>Upaya diversifikasi pangan sulit tercapai</t>
  </si>
  <si>
    <t>Kegiatan Promosi Pencapaian Target Konsumsi Pangan Per Kapita/Tahun Sesuai dengan Angka Kecukupan Gizi melalui Media Provinsi</t>
  </si>
  <si>
    <t>Koordinasi dan Sinkronisasi Pelaksanaan Advokasi, Edukasi, dan Sosialisasi Konsumsi Pangan B2SA</t>
  </si>
  <si>
    <t>Jumlah kelompok penerima stimulan benih/bibit tanaman, ikan untuk optimalisasi pemanfaatan pekarangan</t>
  </si>
  <si>
    <t>Konsumsi pangan masyarakat belum memenuhi prinsip B2SA</t>
  </si>
  <si>
    <t>ROO.21.09.13.09</t>
  </si>
  <si>
    <t>Kepala Bidang Konsumsi dan Penganekaragaman  Pangan</t>
  </si>
  <si>
    <t>Konsumsi pangan lokal, sayur dan buah serta pangan hewani di tingkat rumah tangga masih belum sesuai anjuran.</t>
  </si>
  <si>
    <t>keberagaman komposisi pangan masyarakat belum sesuai anjuran yang ditetapkan dalam Pola Pangan Harapan (PPH).</t>
  </si>
  <si>
    <t>Masyarakat Jawa Tengah / OPD</t>
  </si>
  <si>
    <t>Analisa PPH</t>
  </si>
  <si>
    <t>Analisis Pola Pangan Harapan (PPH) berdasarkan data SUSENAS</t>
  </si>
  <si>
    <t>ROO.21.09.13.10</t>
  </si>
  <si>
    <t>Era Covid-19 mengakibatkan adanya pembatasan ruang gerak untuk pelaksanaan penghitungan PPH dengan survey karena akan beresiko terpapar bagi petugas survey dan masyarakat serta survey PPH tidak boleh dilaksanakan pada kondisi ekonomi masyarakat tidak stabil.</t>
  </si>
  <si>
    <t>Penghitungan PPH dengan data SUSENAS dapat mewakili konsumsi masyarakat pada umumnya. Namun apabila kita melakukan survey akan dapat kita ketahui poka konsumsi masyarakat dataran tinggi, menengah dan rendah.</t>
  </si>
  <si>
    <t>Data Potensi Pangan Lokal</t>
  </si>
  <si>
    <t>Minimnya para pelaku usaha pangan lokal dalam mengolah sumberdaya lokal</t>
  </si>
  <si>
    <t>ROO.21.09.13.11</t>
  </si>
  <si>
    <t>Buku informasi pengembangan pangan lokal bagi pelaku usaha pangan di Kab/Kota</t>
  </si>
  <si>
    <t>Potensi Pangan Lokal di Jawa Tengah tidak dimanfaatkan secara optimal</t>
  </si>
  <si>
    <t>Jumah kelompok pengembang pangan pokok lokal yang difasilitasi</t>
  </si>
  <si>
    <t>Alat stimulan pengembangan pangan lokal tidak sesuai dengan spesifikasi yang dibutuhkan</t>
  </si>
  <si>
    <t>ROO.21.09.13.12</t>
  </si>
  <si>
    <t>Ka. Bid. Konsumsi dan Penganekaragaman Konsumsi Pangan</t>
  </si>
  <si>
    <t>Kurang cermat dalam pengecekan barang</t>
  </si>
  <si>
    <t xml:space="preserve">Hasil olahan pangan tidak sesuai harapan </t>
  </si>
  <si>
    <t>Terdapat beberapa kelompok penerima alat belum paham dalam menggunakan/mengoperasionalkan alat</t>
  </si>
  <si>
    <t>ROO.21.09.13.13</t>
  </si>
  <si>
    <t>Sumber Daya Manusia belum siap</t>
  </si>
  <si>
    <t>Pekerjaan  terhambat karena anggota tidak dapat mengoperasionalkan alat</t>
  </si>
  <si>
    <t>Jumlah kelompok pengembang pangan olahan pangan lokal yang difasilitasi</t>
  </si>
  <si>
    <t>ROO.21.09.13.14</t>
  </si>
  <si>
    <t>ROO.21.09.13.15</t>
  </si>
  <si>
    <t>Jumlah sekolah penerima stimulan edukasi penganekaragaman konsumsi pangan</t>
  </si>
  <si>
    <t>Konsumsi makan belum B2SA</t>
  </si>
  <si>
    <t>ROO.21.09.13.16</t>
  </si>
  <si>
    <t>Kurangnya edukasi pangan dan pemberian makan di keluarga terhadap anak-anak belum B2SA</t>
  </si>
  <si>
    <t>Kurang gizi pada anak akan menghasilkan generasi penerus bangsa yang tidak berdaya saing di era global.</t>
  </si>
  <si>
    <t xml:space="preserve">Masyarakat Jawa Tengah </t>
  </si>
  <si>
    <t>Promosi Penganekaragaman Konsumsi Pangan Berbasis Sumberdaya Lokal</t>
  </si>
  <si>
    <t>Jumlah Promosi B2SA yang dilaksanakan</t>
  </si>
  <si>
    <t>pelaksanaan</t>
  </si>
  <si>
    <t>Kurangnya pemahaman masyarakat terhadap konsumsi pangan lokal yang beranekaraman/non beras</t>
  </si>
  <si>
    <t>ROO.21.09.13.17</t>
  </si>
  <si>
    <t>Kurangnya Sosialisasi dan Promosi</t>
  </si>
  <si>
    <t>I</t>
  </si>
  <si>
    <t>Program Pengawasan Keamanan  Pangan</t>
  </si>
  <si>
    <t>Kegiatan Pelaksanaan Pengawasan Keamanan Pangan Segar Distribusi Lintas Daerah Kabupaten/Kota</t>
  </si>
  <si>
    <t>Registrasi Keamanan Pangan Segar Asal Tumbuhan Lintas Daerah Kabupaten/Kota</t>
  </si>
  <si>
    <t>Jaminan mutu pangan lainnya</t>
  </si>
  <si>
    <t xml:space="preserve">Perencanaan dan pelaksanaan </t>
  </si>
  <si>
    <t>Pengembangan pasar untuk produk PSAT yang telah mendapat sertifikat organik kurang optimal</t>
  </si>
  <si>
    <t>ROO.21.09.13.18</t>
  </si>
  <si>
    <t>Ka. BPMKP</t>
  </si>
  <si>
    <t>Informasi tentang produk organik yang dihasilkan kelompok kurang</t>
  </si>
  <si>
    <t>Pelaku usaha tidak dapat memperpanjang sertifikasi organik produknya secara mandiri</t>
  </si>
  <si>
    <t>- Masyarakat
 - Kepala Dinas</t>
  </si>
  <si>
    <t>Jumlah register yang diterbitkan</t>
  </si>
  <si>
    <t>Ketidakfahaman pelaku usaha dalam melakukan registrasi PSAT</t>
  </si>
  <si>
    <t>ROO.21.09.13.19</t>
  </si>
  <si>
    <t>Banyak regulasi dari kementerian/institusi terkait registrasi PSAT</t>
  </si>
  <si>
    <t>PSAT dalam kemasan yang diproduksi oleh pelaku usaha di Jawa Tengah tidak memiliki nomor registrasi</t>
  </si>
  <si>
    <t>Jumlah sertifikat yang diterbitkan</t>
  </si>
  <si>
    <t>Ketidakfahaman pelaku usaha dalam melakukan permohonan sertifikasi Prima/Health Certificate</t>
  </si>
  <si>
    <t>ROO.21.09.13.20</t>
  </si>
  <si>
    <t>Banyak regulasi dari kementerian/institusi terkait sertifikasi Prima/Health Certificate</t>
  </si>
  <si>
    <t>PSAT yang diproduksi oleh pelaku usaha di Jawa Tengah tidak memiliki sertifikasi Prima/Health Certificate</t>
  </si>
  <si>
    <t>Surveilen jaminan mutu pangan</t>
  </si>
  <si>
    <t>Surveilen jaminan mutu kurang optimal</t>
  </si>
  <si>
    <t>ROO.21.09.13.21</t>
  </si>
  <si>
    <t>keterbatasan jumlah SDM, sarana dan prasarana dalam melakukan survailan</t>
  </si>
  <si>
    <t>internal</t>
  </si>
  <si>
    <t xml:space="preserve">- surveilen tidak dapat dilaksanakan pada semua kelompok yang telah tersertifikasi
 - sertifikasi produk tidak berlaku </t>
  </si>
  <si>
    <t>kelompok tani/gapoktan/
pelaku usaha/masyarakat</t>
  </si>
  <si>
    <t>Rekomendasi Keamanan PSAT Lintas Daerah Kab/Kota</t>
  </si>
  <si>
    <t>Jumlah dokumen informasi keamanan pangan segar yg dihasilkan dan disebarluaskan</t>
  </si>
  <si>
    <t>Informasi tentang keamanan pangan tidak tersampaikan kepada masyarakat</t>
  </si>
  <si>
    <t>ROO.21.09.13.22</t>
  </si>
  <si>
    <t>Ka. Bid. Keamanan Pangan</t>
  </si>
  <si>
    <t>cara penyampaian informasi yang tidak efektif</t>
  </si>
  <si>
    <t xml:space="preserve">Kesalahan dalam memahami tentang informasi  keamanan pangan </t>
  </si>
  <si>
    <t>Jumlah masyarakat yang teredukasi tentang mutu dan keamanan pangan</t>
  </si>
  <si>
    <t>masyarakat yang teredukasi tentang mutu dan keamanan pangan belum merata</t>
  </si>
  <si>
    <t>ROO.21.09.13.23</t>
  </si>
  <si>
    <t>keterbatasan jumlah masyarakat yang terlibat dalam kegiatan edukasi mutu dan keamanan pangan</t>
  </si>
  <si>
    <t>eksternal</t>
  </si>
  <si>
    <t>tidak semua lapisan masyarakt teredukasi tentang mutu dan keamanan pangan</t>
  </si>
  <si>
    <t>Jumlah sampel pangan segar yang diawasi (Kualitatif)</t>
  </si>
  <si>
    <t>Beredarnya PSAT yang tidak aman konsumsi</t>
  </si>
  <si>
    <t>ROO.21.09.13.24</t>
  </si>
  <si>
    <t>Kurangnya koordinasi antar OPD terkait dalam pengawasan keamanan pangan</t>
  </si>
  <si>
    <t>beredarnya PSAT yang mengandung residu pestisida berlebihan</t>
  </si>
  <si>
    <t>Penguatan Kelembagaan Keamanan Pangan Segar Provinsi</t>
  </si>
  <si>
    <t>Jumlah kelompok/ pelaku usaha yg dibina dalam pengembangan kelembagaan keamanan pangan</t>
  </si>
  <si>
    <t xml:space="preserve">Pelaku usaha kurang memperhatikan mutu dan keamanan pangan atas produknya </t>
  </si>
  <si>
    <t>ROO.21.09.13.25</t>
  </si>
  <si>
    <t xml:space="preserve"> Ketidak tauan/ kurangnya perhatian atas PSAT yg beredar harus bermutu dan aman konsumsi</t>
  </si>
  <si>
    <t xml:space="preserve"> PSAT yang tidak aman konsumsi mengakibatkan penyakit, bahkan cacat bawaan pada bayi dalam kandungan</t>
  </si>
  <si>
    <t xml:space="preserve"> Pelaku Usaha Tidak memiliki jaringan pemasaran</t>
  </si>
  <si>
    <t>ROO.21.09.13.26</t>
  </si>
  <si>
    <t xml:space="preserve"> tidak adanya jaringan komunikasi antar  Pelaku Usaha </t>
  </si>
  <si>
    <t xml:space="preserve"> Distribusi Pangan tidak merata </t>
  </si>
  <si>
    <t>Pelaku Usaha dan Masyarakat</t>
  </si>
  <si>
    <t>Makanan yang disajikan pada pelaku Usaha Angkringan kurang aman konsumsi</t>
  </si>
  <si>
    <t>ROO.21.09.13.27</t>
  </si>
  <si>
    <t xml:space="preserve"> Pelaku Usaha Angkringan Kurang Memperhatikan kebersihan menu dagangan </t>
  </si>
  <si>
    <t>makanan angkringan yang tidak aman konsumsi membahayakan kesehatan konsumen</t>
  </si>
  <si>
    <t xml:space="preserve"> masyarakat</t>
  </si>
  <si>
    <t xml:space="preserve"> Pelaku Usaha tidak bisa melakukan Ekspor/ Registrasi PSAT karena belum memiliki Sertifikat Hygiene Sanitasi</t>
  </si>
  <si>
    <t>ROO.21.09.13.28</t>
  </si>
  <si>
    <t xml:space="preserve"> Sertifikat HS menjadi persyaratan dalam pendahtaran Registrasi Pangan Segar Asal Tumbuhan (PSAT) maupun Ijin Ekspor Barang</t>
  </si>
  <si>
    <t>Internal</t>
  </si>
  <si>
    <t xml:space="preserve"> Pemasaran Terganggu</t>
  </si>
  <si>
    <t xml:space="preserve"> Pelaku Usaha</t>
  </si>
  <si>
    <t>Penyediaan Sarana dan Prasarana Pengujian Mutu dan Keamanan PSAT</t>
  </si>
  <si>
    <t>Jumlah rekomendasi hasil uji</t>
  </si>
  <si>
    <t>Keterbatasan jumlah rekomendasi hasil uji mutu pangan</t>
  </si>
  <si>
    <t>ROO.21.09.13.29</t>
  </si>
  <si>
    <t>Keterbatasan ruang lingkup akrditasi pengujian, SDM dan sarana prasarana labolatorium</t>
  </si>
  <si>
    <t xml:space="preserve">Rekomendasi hasil pengujian belum sepenuhnya dapat dilaksanakan secara mandiri oleh Laboratorium Pengujian Mutu </t>
  </si>
  <si>
    <t>Kepala Dinas</t>
  </si>
  <si>
    <t>Jumlah sampel pangan yang diuji</t>
  </si>
  <si>
    <t>Keterbatasan pelayanan pengujian mutu pangan</t>
  </si>
  <si>
    <t>ROO.21.09.13.30</t>
  </si>
  <si>
    <t xml:space="preserve">Pelayanan pengujian belum sepenuhnya dapat dilaksanakan secara mandiri oleh Laboratorium Pengujian Mutu </t>
  </si>
  <si>
    <t>Program Penanganan Kerawanan Pangan</t>
  </si>
  <si>
    <t>Kegiatan Penanganan  Kerawanan Pangan  Kewenangan Provinsi (Penanganan Kerawanan Pangan)</t>
  </si>
  <si>
    <t>Koordinasi dan Sinkronisasi Penanganan Kerawanan Pangan Provinsi</t>
  </si>
  <si>
    <t>Jumlah desa yg diberdayakan sebagai upaya penanganan kerawanan pangan</t>
  </si>
  <si>
    <t>Proses Pengadaan, Droping bantuan: Ayam kampung unggul, kandang dan pakan.</t>
  </si>
  <si>
    <t>Penyelesaian pekerjaan (penyedia) ada kemungkinan terlambat, dan tidak sesau sepek. 2. Resiko alam (external),  perubahan suhu dan cuaca menyembakan kemungkinan ayam, sakit dan mati.</t>
  </si>
  <si>
    <t>ROO.21.09.13.31</t>
  </si>
  <si>
    <t>terbatasnya keterseidaan barang sesuai spek, jumlah ternak, menajemen dsistribusi ternak, faktor alam/suhu/cuaca. (external).</t>
  </si>
  <si>
    <t>bantuan permodalan terlambat,  penanganan kearwanan pangan tidak tepat sasaran, dan  peningkatan pemberdayaan masyarakat terhambat.</t>
  </si>
  <si>
    <t>masyarakat miskin dan rawan pangan, kronis.</t>
  </si>
  <si>
    <t>Pendamping  kegiatan kurang aktif, dukungan  pemerintah Desa dan  instansi terkait kurang,  kemampuan SDM  Kelompok penerima rendah.</t>
  </si>
  <si>
    <t>ROO.21.09.13.32</t>
  </si>
  <si>
    <t>rendahnya tanggung jawab, dan rendahnya motivasi untuk hidup lebih  sejahtera.</t>
  </si>
  <si>
    <t>Pendamping Tidak menguasai Tupoksi, Pemerintah desa tidak mendukung program, Instansi terkait tidak responsif.</t>
  </si>
  <si>
    <t>Kelompok calon penerima.</t>
  </si>
  <si>
    <t>peta SKPG  dan atau FSVA</t>
  </si>
  <si>
    <t>penyusunan peta,</t>
  </si>
  <si>
    <t>terlambatnya data dukung, dari kabupaten/kota. Terbatasnya SDM yang menguasai teknologi IT.</t>
  </si>
  <si>
    <t>ROO.21.09.13.33</t>
  </si>
  <si>
    <t>terlambatnya laporan, terbatasnya petugas,  kurang penguasaan IT.</t>
  </si>
  <si>
    <t>peta SKPG dan FSVA terlambat, Tidak tepat waktu</t>
  </si>
  <si>
    <t>Pemda/Dishanpan dan pengguna Peeta SKPG dan FSVA.</t>
  </si>
  <si>
    <t>Kolom a diisi dengan nomor urut</t>
  </si>
  <si>
    <t>Kolom b diisi dengan kegiatan, tujuan kegiatan, dan sasaran kegiatan sebagaimana tercantum dalam RKA SKPD</t>
  </si>
  <si>
    <t>Kolom c diisi dengan indikator kinerja tujuan/sasaran kegiatan</t>
  </si>
  <si>
    <t>Kolom d diisi dengan tahapan kegiatan</t>
  </si>
  <si>
    <t xml:space="preserve">Kolom e diisi dengan uraian peristiwa yang merupakan risiko </t>
  </si>
  <si>
    <t>Kolom f diisi dengan Kode risiko</t>
  </si>
  <si>
    <t>Kolom g diisi dengan Pemilik risiko, pihak/unit yang bertanggung jawab/ berkepentingan untuk mengelola risiko</t>
  </si>
  <si>
    <r>
      <rPr>
        <sz val="12"/>
        <color theme="1"/>
        <rFont val="Book Antiqua"/>
        <family val="1"/>
      </rPr>
      <t xml:space="preserve">Kolom h diisi dengan penyebab timbulnya risiko, Untuk mempermudah identifikasi sebab risiko, sebab risiko  bisa dikategorikan ke dalam : </t>
    </r>
    <r>
      <rPr>
        <i/>
        <sz val="12"/>
        <color indexed="8"/>
        <rFont val="Book Antiqua"/>
        <family val="1"/>
      </rPr>
      <t>Man, Money, Method, Machine</t>
    </r>
    <r>
      <rPr>
        <sz val="12"/>
        <color indexed="8"/>
        <rFont val="Book Antiqua"/>
        <family val="1"/>
      </rPr>
      <t>, dan Material</t>
    </r>
  </si>
  <si>
    <t>Kolom i diisi dengan sumber risiko (eksternal/internal)</t>
  </si>
  <si>
    <t>Kolom j diisi dengan C, jika unit kerja mampu untuk mengendalikan penyebab risiko, atau UC jika unit kerja tidak mampu mengendalikan  penyebab risiko</t>
  </si>
  <si>
    <t>Kolom k diisi dengan uraian akibat yang ditimbulkan jika risiko benar-benar terjadi. Untuk mempermudah identifikasi dampak risiko, dampak risiko  bisa dikategorikan ke dalam: Keuangan, Kinerja, Reputasi dan Hukum</t>
  </si>
  <si>
    <t>Kolom l diisi dengan pihak/unit yang menderita/terkena dampak jika risiko benar-benar terjadi</t>
  </si>
  <si>
    <t>Form 7</t>
  </si>
  <si>
    <t>Penilaian atas Kegiatan Pengendalian yang Ada dan Masih Dibutuhkan</t>
  </si>
  <si>
    <t xml:space="preserve">(RTP atas Hasil Identifikasi Risiko) </t>
  </si>
  <si>
    <t xml:space="preserve">Nama Pemda </t>
  </si>
  <si>
    <t xml:space="preserve">Tahun Penilaian </t>
  </si>
  <si>
    <t>:  Pangan</t>
  </si>
  <si>
    <t>Risiko Prioritas</t>
  </si>
  <si>
    <t>Kode Risiko</t>
  </si>
  <si>
    <t>Uraian Pengendalian yang Sudah Ada *)</t>
  </si>
  <si>
    <t>Celah Pengendalian</t>
  </si>
  <si>
    <t>Rencana Tindak Pengendalian</t>
  </si>
  <si>
    <t>Pemilik/ Penangung Jawab</t>
  </si>
  <si>
    <t>Target Waktu Penyelesaian</t>
  </si>
  <si>
    <t>Risiko Strategis Pemda</t>
  </si>
  <si>
    <t>Keterjangkauan pangan masyarakat tidak merata</t>
  </si>
  <si>
    <t>RSP.21.09.13.01</t>
  </si>
  <si>
    <t>kegiatan PUPM, LDPM, TTI, Operasi pasar</t>
  </si>
  <si>
    <t>Belum semua terfasilitasi untuk semua hasil pertanian (bahan pangan strategis)</t>
  </si>
  <si>
    <t>koordinasi dgn kab/kota shg hasil panen dpt dijangkau seluruh jateng</t>
  </si>
  <si>
    <t>Gubernur, Stakeholder terkait</t>
  </si>
  <si>
    <t>Multi years</t>
  </si>
  <si>
    <t>Pasokan dan  tidak stabil saat panen raya, antar waktu dan antar wilayah</t>
  </si>
  <si>
    <t>RSP.21.09.13.03</t>
  </si>
  <si>
    <t>kegiatan PUPM, LDPM, TTI</t>
  </si>
  <si>
    <t>Koordinasi antar PUPM, LDPM, TTI belum optimal</t>
  </si>
  <si>
    <t>Pembinaan dan pendampingan secara optimal dari stakeholder terkait</t>
  </si>
  <si>
    <t>Operasional lembaga (operator) SISLOGDA belum dapat berjalan secara optimal</t>
  </si>
  <si>
    <t>RSP.21.09.13.04</t>
  </si>
  <si>
    <t>Aplikasi Sislogda, arah kebijakan, launching</t>
  </si>
  <si>
    <t>Belum mempunyai kekuatan hukum untuk optimalisasi pelaksanaan, kemampuan lembagapendukung Sislogda masih kurang</t>
  </si>
  <si>
    <t>Penyusunan regulasi Sislogda, pelatihan dan pendampingan lembaga pendukung Sislogda</t>
  </si>
  <si>
    <t>II</t>
  </si>
  <si>
    <t>Risiko Strategis OPD …</t>
  </si>
  <si>
    <t>Konsumsi energi dan konsumsi protein yang tidak seimbang akan mengakibatkan permasalahan gizi</t>
  </si>
  <si>
    <t>RSO.21.09.13.02</t>
  </si>
  <si>
    <t>Bintek PPH, promosi/sosialisasi, edukasi pola konsumsi B2SA</t>
  </si>
  <si>
    <t>Konsumsi pada beberapa jenis pangan masih belum ideal</t>
  </si>
  <si>
    <t>Edukasi dan promosi pangan B2SA, pembinaan kepada kelompok wanita tani terkait pemanfaatan pekarangan dan pengembangan pangan lokal.</t>
  </si>
  <si>
    <t>Konsumsi beras sudah berlebih sedangkan konsumsi pangan lokal, sayur dan buah serta pangan hewani masih kurang.</t>
  </si>
  <si>
    <t>RSO.21.09.13.03</t>
  </si>
  <si>
    <t>III</t>
  </si>
  <si>
    <t>Risiko Operasional OPD Dinas Ketahanan Pangan</t>
  </si>
  <si>
    <t>Sub Kegiatan : Koordinasi dan Sinkronisasi Pengendalian Cadangan Pangan Provinsi</t>
  </si>
  <si>
    <t>1).Perawatan utk mempertahankan mutu/ kualitas gabah : spraying, fumigasi, 2). Perbaikan sarana gudang</t>
  </si>
  <si>
    <t>1). Cadangan pangan/ gabah mempunyai sifat mudah rusak, 2). Hama (tikus,burung, kutu) tidak akan habis dibasmi</t>
  </si>
  <si>
    <t>Dilakukan refresh terhadap cadangan pangan/ gabah</t>
  </si>
  <si>
    <t>Kabid Distribusi dan Cadangan Pangan</t>
  </si>
  <si>
    <t>Sub Kegiatan : Penyediaan Informasi Harga Pangan dan Neraca Bahan Makanan</t>
  </si>
  <si>
    <t>monitoring harga pangan</t>
  </si>
  <si>
    <t>harga komoditas pangan masih tergantung pada musim</t>
  </si>
  <si>
    <t>memperpendek rantai distribusi, melakukan intervensi harga pangan</t>
  </si>
  <si>
    <t>Sub Kegiatan : Koordinasi , Sinkronisasi dan Pelaksanaan  Distribusi Pangan Pokok dan Pangan Lainnya</t>
  </si>
  <si>
    <t>Aplikasi Sislogda</t>
  </si>
  <si>
    <t>Data Sislogda tidak lengkap dan tidak update</t>
  </si>
  <si>
    <t>1). Meningkatkan koordinasi dengan OPD Teknis baik di tingkat Pusat dan Provinsi. 2). Melengkapi data secara lengkap dan update</t>
  </si>
  <si>
    <t>Sub Kegiatan : Pengembangan Kelembagaan dan Jaringan Distribusi Pangan</t>
  </si>
  <si>
    <t>Pemberian stimulan GKG ke Gapoktan</t>
  </si>
  <si>
    <t xml:space="preserve"> Jumlah stimulan yang diberikan masih sangat kecil jika dibandingkan dengan kebutuhan sehingga belum memberikan hasil yang signifikan</t>
  </si>
  <si>
    <t>1) Meningkatkan pembinaan dan pendampingan dengan berkoordinasi dengan Kabupaten/Kota, 2) Memberikan stimulan peralatan pendukung usaha distribusi pangan</t>
  </si>
  <si>
    <t>Sub Kegiatan : Koordinasi dan Sinkronisasi Pelaksanaan Advokasi, Edukasi, dan Sosialisasi Konsumsi Pangan B2SA</t>
  </si>
  <si>
    <t>edukasi makan B2SA, gerakan kosumsi pangan lokal</t>
  </si>
  <si>
    <t>beberapa jenis pangan masih belum ideal konsumsinya</t>
  </si>
  <si>
    <t>Bintek/ Workshop/ Analisis PPH, pembinaan dan promosi pangan B2SA</t>
  </si>
  <si>
    <t>Kepala Bidang Konsumsi dan Penganekaragaman Pangan</t>
  </si>
  <si>
    <t>Memberikan sosialisasi dan pendampingan pada pelaku usaha</t>
  </si>
  <si>
    <t>Cakupan sosialisasi dan pendampingan masih terbatas</t>
  </si>
  <si>
    <t>Penyusunan bahan sosialisasi dan pendampingan registrasi PSAT</t>
  </si>
  <si>
    <t>Seksi Kelembagaan Keamanan Pangan</t>
  </si>
  <si>
    <t>Sub Kegiatan : Penguatan Kelembagaan Keamanan Pangan Segar Provinsi</t>
  </si>
  <si>
    <t xml:space="preserve">Pelaku Usaha Kurang Memperhatikan Mutu dan Keamanan Pangan atas produknya </t>
  </si>
  <si>
    <t xml:space="preserve">Telah dilakukan sosialiasi  tentang mutu dan keamanan pangan </t>
  </si>
  <si>
    <t>Masih adanya pelaku usaha yang belum menerapkan higiene sanitasi  dan jaminan mutu keamanan pangan untuk menjaga keamanan dan mutu pangan yang diproduksi/diedarkannya</t>
  </si>
  <si>
    <t>Dilakukan pelatihan, pembinaan dan pendampingan</t>
  </si>
  <si>
    <t>Keterangan</t>
  </si>
  <si>
    <t>Kolom  a diisi dengan nomor urut</t>
  </si>
  <si>
    <t>Kolom b diisi dengan risiko prioritas</t>
  </si>
  <si>
    <t>Kolom c diisi dengan kode risiko</t>
  </si>
  <si>
    <t>Kolom d diisi dengan uraian pengendalian‐pengendalian yang sudah ada/ terpasang. Agar diungkap tidak hanya nama SOP nya, Contoh SOP Pemeliharaan: Gedung dibersihkan 2 kali sehari.</t>
  </si>
  <si>
    <t>Kolom e Diisi dengan alasan tidak efektif:
(1) Kebijakan dan Prosedur pengendalian sudah dilakukan,  namun belum mampu menangani risiko yang teridentifikasi,
(2) Prosedur pengendalian belum/tidak dapat dilaksanakan,
(3) Kebijakan belum diikuti dengan prosedur baku yang jelas,
(4) Kebijakan dan prosedur yang ada tidak sesuai dengan peraturan diatasnya</t>
  </si>
  <si>
    <t>Kolom  f diisi dengan pengendalian yang masih dibutuhkan</t>
  </si>
  <si>
    <t>Kolom g diisi dengan pihak/unit penanggung jawab untuk menyelenggarakan kegiatan pengendalian</t>
  </si>
  <si>
    <t>Kolom h diisi dengan target waktu penyelesaian RTP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</si>
</sst>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34">
    <font>
      <sz val="11"/>
      <color theme="1"/>
      <name val="Calibri"/>
      <family val="2"/>
      <scheme val="minor"/>
    </font>
    <font>
      <sz val="11"/>
      <color theme="1"/>
      <name val="Calibri"/>
      <family val="2"/>
      <scheme val="minor"/>
    </font>
    <font>
      <sz val="10"/>
      <name val="Arial"/>
      <family val="2"/>
    </font>
    <font>
      <sz val="10"/>
      <name val="Book Antiqua"/>
      <family val="1"/>
    </font>
    <font>
      <sz val="12"/>
      <color theme="1"/>
      <name val="Calibri"/>
      <family val="2"/>
      <scheme val="minor"/>
    </font>
    <font>
      <b/>
      <sz val="10"/>
      <name val="Book Antiqua"/>
      <family val="1"/>
    </font>
    <font>
      <b/>
      <i/>
      <sz val="10"/>
      <name val="Book Antiqua"/>
      <family val="1"/>
    </font>
    <font>
      <b/>
      <sz val="12"/>
      <name val="Book Antiqua"/>
      <family val="1"/>
    </font>
    <font>
      <sz val="8"/>
      <name val="Book Antiqua"/>
      <family val="1"/>
    </font>
    <font>
      <sz val="11"/>
      <name val="Book Antiqua"/>
      <family val="1"/>
    </font>
    <font>
      <sz val="12"/>
      <name val="Book Antiqua"/>
      <family val="1"/>
    </font>
    <font>
      <i/>
      <sz val="12"/>
      <name val="Book Antiqua"/>
      <family val="1"/>
    </font>
    <font>
      <b/>
      <sz val="11"/>
      <name val="Book Antiqua"/>
      <family val="1"/>
    </font>
    <font>
      <sz val="10"/>
      <color theme="1"/>
      <name val="Book Antiqua"/>
      <family val="1"/>
    </font>
    <font>
      <sz val="12"/>
      <color rgb="FF000000"/>
      <name val="Calibri"/>
      <family val="2"/>
    </font>
    <font>
      <sz val="12"/>
      <color theme="1"/>
      <name val="Arial"/>
      <family val="2"/>
    </font>
    <font>
      <sz val="12"/>
      <color theme="1"/>
      <name val="Calibri"/>
      <charset val="134"/>
      <scheme val="minor"/>
    </font>
    <font>
      <b/>
      <sz val="12"/>
      <color theme="1"/>
      <name val="Arial"/>
      <family val="2"/>
    </font>
    <font>
      <sz val="12"/>
      <color rgb="FF000000"/>
      <name val="Arial"/>
      <family val="2"/>
    </font>
    <font>
      <b/>
      <sz val="12"/>
      <color theme="1"/>
      <name val="Book Antiqua"/>
      <family val="1"/>
    </font>
    <font>
      <b/>
      <sz val="12"/>
      <color rgb="FF000000"/>
      <name val="Arial"/>
      <family val="2"/>
    </font>
    <font>
      <sz val="12"/>
      <color theme="0" tint="-0.499984740745262"/>
      <name val="Arial"/>
      <family val="2"/>
    </font>
    <font>
      <sz val="12"/>
      <name val="Bookman Old Style"/>
      <family val="1"/>
    </font>
    <font>
      <sz val="12"/>
      <name val="Arial"/>
      <family val="2"/>
    </font>
    <font>
      <b/>
      <sz val="12"/>
      <name val="Bookman Old Style"/>
      <family val="1"/>
    </font>
    <font>
      <sz val="12"/>
      <color theme="0" tint="-0.499984740745262"/>
      <name val="Bookman Old Style"/>
      <family val="1"/>
    </font>
    <font>
      <sz val="12"/>
      <color theme="1"/>
      <name val="Bookman Old Style"/>
      <family val="1"/>
    </font>
    <font>
      <sz val="12"/>
      <color theme="1"/>
      <name val="Book Antiqua"/>
      <family val="1"/>
    </font>
    <font>
      <i/>
      <sz val="12"/>
      <color indexed="8"/>
      <name val="Book Antiqua"/>
      <family val="1"/>
    </font>
    <font>
      <sz val="12"/>
      <color indexed="8"/>
      <name val="Book Antiqua"/>
      <family val="1"/>
    </font>
    <font>
      <b/>
      <sz val="12"/>
      <color theme="1"/>
      <name val="Calibri"/>
      <family val="2"/>
      <scheme val="minor"/>
    </font>
    <font>
      <b/>
      <sz val="12"/>
      <name val="Arial"/>
      <family val="2"/>
    </font>
    <font>
      <b/>
      <i/>
      <sz val="12"/>
      <name val="Arial"/>
      <family val="2"/>
    </font>
    <font>
      <sz val="11"/>
      <color theme="1"/>
      <name val="Arial"/>
      <family val="2"/>
    </font>
  </fonts>
  <fills count="8">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rgb="FFD9D9D9"/>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0"/>
        <bgColor indexed="64"/>
      </patternFill>
    </fill>
  </fills>
  <borders count="39">
    <border>
      <left/>
      <right/>
      <top/>
      <bottom/>
      <diagonal/>
    </border>
    <border>
      <left/>
      <right/>
      <top/>
      <bottom style="thin">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medium">
        <color auto="1"/>
      </right>
      <top/>
      <bottom/>
      <diagonal/>
    </border>
    <border>
      <left style="thin">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hair">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medium">
        <color auto="1"/>
      </left>
      <right style="medium">
        <color auto="1"/>
      </right>
      <top style="hair">
        <color auto="1"/>
      </top>
      <bottom/>
      <diagonal/>
    </border>
    <border>
      <left style="medium">
        <color auto="1"/>
      </left>
      <right/>
      <top style="hair">
        <color auto="1"/>
      </top>
      <bottom style="medium">
        <color auto="1"/>
      </bottom>
      <diagonal/>
    </border>
    <border>
      <left style="medium">
        <color auto="1"/>
      </left>
      <right style="medium">
        <color auto="1"/>
      </right>
      <top style="hair">
        <color auto="1"/>
      </top>
      <bottom style="medium">
        <color auto="1"/>
      </bottom>
      <diagonal/>
    </border>
    <border>
      <left/>
      <right style="medium">
        <color auto="1"/>
      </right>
      <top style="hair">
        <color auto="1"/>
      </top>
      <bottom style="medium">
        <color auto="1"/>
      </bottom>
      <diagonal/>
    </border>
    <border>
      <left/>
      <right/>
      <top style="hair">
        <color auto="1"/>
      </top>
      <bottom style="medium">
        <color auto="1"/>
      </bottom>
      <diagonal/>
    </border>
    <border>
      <left/>
      <right/>
      <top style="medium">
        <color auto="1"/>
      </top>
      <bottom/>
      <diagonal/>
    </border>
    <border>
      <left/>
      <right style="medium">
        <color auto="1"/>
      </right>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s>
  <cellStyleXfs count="11">
    <xf numFmtId="0" fontId="0" fillId="0" borderId="0"/>
    <xf numFmtId="0" fontId="2" fillId="0" borderId="0"/>
    <xf numFmtId="0" fontId="4" fillId="0" borderId="0"/>
    <xf numFmtId="164" fontId="1" fillId="0" borderId="0" applyFont="0" applyFill="0" applyBorder="0" applyAlignment="0" applyProtection="0"/>
    <xf numFmtId="0" fontId="1" fillId="0" borderId="0"/>
    <xf numFmtId="0" fontId="1" fillId="0" borderId="0"/>
    <xf numFmtId="0" fontId="14" fillId="0" borderId="0"/>
    <xf numFmtId="0" fontId="15" fillId="0" borderId="0"/>
    <xf numFmtId="0" fontId="15" fillId="0" borderId="0"/>
    <xf numFmtId="0" fontId="16" fillId="0" borderId="0"/>
    <xf numFmtId="164" fontId="4" fillId="0" borderId="0" applyFont="0" applyFill="0" applyBorder="0" applyAlignment="0" applyProtection="0"/>
  </cellStyleXfs>
  <cellXfs count="196">
    <xf numFmtId="0" fontId="0" fillId="0" borderId="0" xfId="0"/>
    <xf numFmtId="0" fontId="3" fillId="0" borderId="0" xfId="1" applyFont="1"/>
    <xf numFmtId="0" fontId="4" fillId="0" borderId="0" xfId="2" applyAlignment="1">
      <alignment horizontal="right"/>
    </xf>
    <xf numFmtId="0" fontId="5" fillId="0" borderId="1" xfId="1" applyFont="1" applyBorder="1" applyAlignment="1">
      <alignment horizontal="left" vertical="center" wrapText="1"/>
    </xf>
    <xf numFmtId="0" fontId="5" fillId="0" borderId="0" xfId="1" applyFont="1" applyAlignment="1">
      <alignment horizontal="left" vertical="center" wrapText="1"/>
    </xf>
    <xf numFmtId="0" fontId="5" fillId="0" borderId="0" xfId="1" applyFont="1" applyAlignment="1">
      <alignment horizontal="left" vertical="center"/>
    </xf>
    <xf numFmtId="0" fontId="5" fillId="0" borderId="0" xfId="1" applyFont="1" applyAlignment="1">
      <alignment horizontal="center" vertical="center" wrapText="1"/>
    </xf>
    <xf numFmtId="0" fontId="5" fillId="0" borderId="0" xfId="1" applyFont="1" applyAlignment="1">
      <alignment horizontal="left" vertical="center" wrapText="1"/>
    </xf>
    <xf numFmtId="0" fontId="5" fillId="0" borderId="2" xfId="1" applyFont="1" applyBorder="1" applyAlignment="1">
      <alignment horizontal="left" vertical="center" wrapText="1"/>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7" fillId="0" borderId="10" xfId="1" applyFont="1" applyBorder="1" applyAlignment="1">
      <alignment horizontal="center" wrapText="1"/>
    </xf>
    <xf numFmtId="0" fontId="7" fillId="0" borderId="11" xfId="1" applyFont="1" applyBorder="1" applyAlignment="1">
      <alignment horizontal="center" wrapText="1"/>
    </xf>
    <xf numFmtId="0" fontId="7" fillId="0" borderId="17" xfId="1" applyFont="1" applyBorder="1" applyAlignment="1">
      <alignment horizontal="center" wrapText="1"/>
    </xf>
    <xf numFmtId="0" fontId="7" fillId="0" borderId="17" xfId="1" applyFont="1" applyBorder="1" applyAlignment="1">
      <alignment horizontal="center" vertical="center" wrapText="1"/>
    </xf>
    <xf numFmtId="0" fontId="7" fillId="0" borderId="18" xfId="1" applyFont="1" applyBorder="1" applyAlignment="1">
      <alignment horizontal="center" vertical="center" wrapText="1"/>
    </xf>
    <xf numFmtId="0" fontId="5" fillId="0" borderId="9" xfId="1" applyFont="1" applyBorder="1" applyAlignment="1">
      <alignment horizontal="center"/>
    </xf>
    <xf numFmtId="0" fontId="7" fillId="3" borderId="19" xfId="1" applyFont="1" applyFill="1" applyBorder="1" applyAlignment="1">
      <alignment horizontal="center" vertical="top" wrapText="1"/>
    </xf>
    <xf numFmtId="0" fontId="7" fillId="3" borderId="20" xfId="1" applyFont="1" applyFill="1" applyBorder="1" applyAlignment="1">
      <alignment horizontal="center" vertical="top" wrapText="1"/>
    </xf>
    <xf numFmtId="0" fontId="7" fillId="3" borderId="20" xfId="1" applyFont="1" applyFill="1" applyBorder="1" applyAlignment="1">
      <alignment horizontal="left" vertical="top" wrapText="1"/>
    </xf>
    <xf numFmtId="0" fontId="7" fillId="3" borderId="21" xfId="1" applyFont="1" applyFill="1" applyBorder="1" applyAlignment="1">
      <alignment horizontal="left" vertical="top" wrapText="1"/>
    </xf>
    <xf numFmtId="0" fontId="7" fillId="3" borderId="22" xfId="1" applyFont="1" applyFill="1" applyBorder="1" applyAlignment="1">
      <alignment horizontal="center" vertical="top" wrapText="1"/>
    </xf>
    <xf numFmtId="0" fontId="9" fillId="0" borderId="23" xfId="1" applyFont="1" applyBorder="1" applyAlignment="1">
      <alignment horizontal="center" vertical="top" wrapText="1"/>
    </xf>
    <xf numFmtId="0" fontId="9" fillId="0" borderId="24" xfId="1" applyFont="1" applyBorder="1" applyAlignment="1">
      <alignment horizontal="center" vertical="top" wrapText="1"/>
    </xf>
    <xf numFmtId="0" fontId="10" fillId="0" borderId="23" xfId="1" applyFont="1" applyBorder="1" applyAlignment="1">
      <alignment vertical="top" wrapText="1"/>
    </xf>
    <xf numFmtId="0" fontId="7" fillId="0" borderId="22" xfId="1" applyFont="1" applyBorder="1" applyAlignment="1">
      <alignment horizontal="left" vertical="top" wrapText="1" indent="1"/>
    </xf>
    <xf numFmtId="0" fontId="7" fillId="0" borderId="23" xfId="1" applyFont="1" applyBorder="1" applyAlignment="1">
      <alignment horizontal="left" vertical="top" wrapText="1" indent="1"/>
    </xf>
    <xf numFmtId="0" fontId="7" fillId="0" borderId="25" xfId="1" applyFont="1" applyBorder="1" applyAlignment="1">
      <alignment horizontal="left" vertical="top" wrapText="1" indent="1"/>
    </xf>
    <xf numFmtId="1" fontId="7" fillId="0" borderId="25" xfId="1" applyNumberFormat="1" applyFont="1" applyBorder="1" applyAlignment="1">
      <alignment horizontal="left" vertical="top" wrapText="1" indent="1"/>
    </xf>
    <xf numFmtId="0" fontId="3" fillId="0" borderId="23" xfId="1" applyFont="1" applyBorder="1" applyAlignment="1">
      <alignment horizontal="center" vertical="center"/>
    </xf>
    <xf numFmtId="0" fontId="9" fillId="0" borderId="23" xfId="1" applyFont="1" applyBorder="1" applyAlignment="1">
      <alignment horizontal="center" vertical="top" wrapText="1"/>
    </xf>
    <xf numFmtId="0" fontId="9" fillId="0" borderId="24" xfId="1" applyFont="1" applyBorder="1" applyAlignment="1">
      <alignment horizontal="center" vertical="top" wrapText="1"/>
    </xf>
    <xf numFmtId="0" fontId="10" fillId="0" borderId="23" xfId="1" applyFont="1" applyBorder="1" applyAlignment="1">
      <alignment horizontal="justify" vertical="top" wrapText="1"/>
    </xf>
    <xf numFmtId="0" fontId="3" fillId="0" borderId="23" xfId="1" applyFont="1" applyBorder="1"/>
    <xf numFmtId="0" fontId="3" fillId="0" borderId="26" xfId="1" applyFont="1" applyBorder="1"/>
    <xf numFmtId="0" fontId="7" fillId="3" borderId="23" xfId="1" applyFont="1" applyFill="1" applyBorder="1" applyAlignment="1">
      <alignment horizontal="center" vertical="top" wrapText="1"/>
    </xf>
    <xf numFmtId="0" fontId="7" fillId="3" borderId="24" xfId="1" applyFont="1" applyFill="1" applyBorder="1" applyAlignment="1">
      <alignment horizontal="center" vertical="top" wrapText="1"/>
    </xf>
    <xf numFmtId="0" fontId="7" fillId="3" borderId="24" xfId="1" applyFont="1" applyFill="1" applyBorder="1" applyAlignment="1">
      <alignment horizontal="left" vertical="top" wrapText="1"/>
    </xf>
    <xf numFmtId="0" fontId="7" fillId="3" borderId="25" xfId="1" applyFont="1" applyFill="1" applyBorder="1" applyAlignment="1">
      <alignment horizontal="left" vertical="top" wrapText="1"/>
    </xf>
    <xf numFmtId="0" fontId="10" fillId="0" borderId="24" xfId="1" applyFont="1" applyBorder="1" applyAlignment="1">
      <alignment vertical="top" wrapText="1"/>
    </xf>
    <xf numFmtId="0" fontId="7" fillId="0" borderId="24" xfId="1" applyFont="1" applyBorder="1" applyAlignment="1">
      <alignment horizontal="left" vertical="top" wrapText="1" indent="1"/>
    </xf>
    <xf numFmtId="0" fontId="7" fillId="0" borderId="23" xfId="1" applyFont="1" applyFill="1" applyBorder="1" applyAlignment="1">
      <alignment horizontal="left" vertical="top" wrapText="1" indent="1"/>
    </xf>
    <xf numFmtId="0" fontId="7" fillId="0" borderId="22" xfId="1" applyFont="1" applyFill="1" applyBorder="1" applyAlignment="1">
      <alignment horizontal="left" vertical="top" wrapText="1" indent="1"/>
    </xf>
    <xf numFmtId="0" fontId="12" fillId="3" borderId="23" xfId="1" applyFont="1" applyFill="1" applyBorder="1" applyAlignment="1">
      <alignment horizontal="center" vertical="top" wrapText="1"/>
    </xf>
    <xf numFmtId="0" fontId="12" fillId="3" borderId="24" xfId="1" applyFont="1" applyFill="1" applyBorder="1" applyAlignment="1">
      <alignment horizontal="center" vertical="top" wrapText="1"/>
    </xf>
    <xf numFmtId="0" fontId="10" fillId="0" borderId="23" xfId="1" applyFont="1" applyBorder="1" applyAlignment="1">
      <alignment horizontal="justify" vertical="top" wrapText="1"/>
    </xf>
    <xf numFmtId="0" fontId="9" fillId="0" borderId="27" xfId="1" applyFont="1" applyBorder="1" applyAlignment="1">
      <alignment horizontal="center" vertical="top" wrapText="1"/>
    </xf>
    <xf numFmtId="0" fontId="10" fillId="0" borderId="28" xfId="1" applyFont="1" applyBorder="1" applyAlignment="1">
      <alignment vertical="top" wrapText="1"/>
    </xf>
    <xf numFmtId="0" fontId="7" fillId="0" borderId="29" xfId="1" applyFont="1" applyBorder="1" applyAlignment="1">
      <alignment horizontal="left" vertical="top" wrapText="1" indent="1"/>
    </xf>
    <xf numFmtId="0" fontId="7" fillId="0" borderId="30" xfId="1" applyFont="1" applyBorder="1" applyAlignment="1">
      <alignment horizontal="left" vertical="top" wrapText="1" indent="1"/>
    </xf>
    <xf numFmtId="0" fontId="7" fillId="0" borderId="28" xfId="1" applyFont="1" applyBorder="1" applyAlignment="1">
      <alignment horizontal="left" vertical="top" wrapText="1" indent="1"/>
    </xf>
    <xf numFmtId="1" fontId="7" fillId="0" borderId="30" xfId="1" applyNumberFormat="1" applyFont="1" applyBorder="1" applyAlignment="1">
      <alignment horizontal="left" vertical="top" wrapText="1" indent="1"/>
    </xf>
    <xf numFmtId="0" fontId="3" fillId="0" borderId="28" xfId="1" applyFont="1" applyBorder="1" applyAlignment="1">
      <alignment horizontal="center" vertical="center"/>
    </xf>
    <xf numFmtId="0" fontId="3" fillId="0" borderId="31" xfId="1" applyFont="1" applyBorder="1"/>
    <xf numFmtId="0" fontId="9" fillId="0" borderId="31" xfId="1" applyFont="1" applyBorder="1"/>
    <xf numFmtId="0" fontId="3" fillId="0" borderId="0" xfId="1" applyFont="1" applyBorder="1"/>
    <xf numFmtId="0" fontId="13" fillId="0" borderId="0" xfId="2" applyFont="1" applyAlignment="1">
      <alignment vertical="center"/>
    </xf>
    <xf numFmtId="0" fontId="13" fillId="0" borderId="0" xfId="2" applyFont="1"/>
    <xf numFmtId="0" fontId="13" fillId="0" borderId="0" xfId="2" applyFont="1" applyAlignment="1">
      <alignment horizontal="left"/>
    </xf>
    <xf numFmtId="0" fontId="13" fillId="0" borderId="0" xfId="2" applyFont="1" applyAlignment="1">
      <alignment horizontal="left" wrapText="1"/>
    </xf>
    <xf numFmtId="0" fontId="13" fillId="0" borderId="0" xfId="2" applyFont="1" applyAlignment="1">
      <alignment horizontal="left" wrapText="1"/>
    </xf>
    <xf numFmtId="0" fontId="3" fillId="0" borderId="0" xfId="1" quotePrefix="1" applyFont="1"/>
    <xf numFmtId="0" fontId="15" fillId="0" borderId="0" xfId="9" applyFont="1"/>
    <xf numFmtId="0" fontId="15" fillId="0" borderId="0" xfId="9" applyFont="1" applyFill="1"/>
    <xf numFmtId="0" fontId="16" fillId="0" borderId="0" xfId="9" applyAlignment="1">
      <alignment horizontal="right"/>
    </xf>
    <xf numFmtId="0" fontId="17" fillId="0" borderId="0" xfId="9" applyFont="1" applyAlignment="1">
      <alignment horizontal="center" vertical="center"/>
    </xf>
    <xf numFmtId="0" fontId="18" fillId="0" borderId="12" xfId="9" applyFont="1" applyBorder="1" applyAlignment="1">
      <alignment vertical="center"/>
    </xf>
    <xf numFmtId="0" fontId="16" fillId="0" borderId="0" xfId="9" applyFont="1" applyBorder="1"/>
    <xf numFmtId="0" fontId="18" fillId="0" borderId="0" xfId="9" applyFont="1" applyBorder="1" applyAlignment="1">
      <alignment vertical="center"/>
    </xf>
    <xf numFmtId="0" fontId="19" fillId="0" borderId="0" xfId="9" applyFont="1" applyBorder="1" applyAlignment="1">
      <alignment vertical="center"/>
    </xf>
    <xf numFmtId="0" fontId="19" fillId="0" borderId="0" xfId="9" applyFont="1" applyFill="1" applyBorder="1" applyAlignment="1">
      <alignment vertical="center"/>
    </xf>
    <xf numFmtId="0" fontId="16" fillId="0" borderId="15" xfId="9" applyFont="1" applyBorder="1"/>
    <xf numFmtId="0" fontId="16" fillId="0" borderId="0" xfId="9" applyFont="1"/>
    <xf numFmtId="0" fontId="18" fillId="0" borderId="0" xfId="9" quotePrefix="1" applyFont="1" applyBorder="1" applyAlignment="1">
      <alignment vertical="center"/>
    </xf>
    <xf numFmtId="0" fontId="18" fillId="0" borderId="11" xfId="9" applyFont="1" applyBorder="1"/>
    <xf numFmtId="0" fontId="18" fillId="0" borderId="0" xfId="9" applyFont="1" applyBorder="1"/>
    <xf numFmtId="0" fontId="19" fillId="0" borderId="2" xfId="9" applyFont="1" applyBorder="1" applyAlignment="1">
      <alignment vertical="center"/>
    </xf>
    <xf numFmtId="0" fontId="19" fillId="0" borderId="2" xfId="9" applyFont="1" applyFill="1" applyBorder="1" applyAlignment="1">
      <alignment vertical="center"/>
    </xf>
    <xf numFmtId="0" fontId="16" fillId="0" borderId="2" xfId="9" applyFont="1" applyBorder="1"/>
    <xf numFmtId="0" fontId="16" fillId="0" borderId="32" xfId="9" applyFont="1" applyBorder="1"/>
    <xf numFmtId="0" fontId="20" fillId="4" borderId="33" xfId="9" applyFont="1" applyFill="1" applyBorder="1" applyAlignment="1">
      <alignment horizontal="center" vertical="center" wrapText="1"/>
    </xf>
    <xf numFmtId="0" fontId="20" fillId="4" borderId="7" xfId="9" applyFont="1" applyFill="1" applyBorder="1" applyAlignment="1">
      <alignment horizontal="center" vertical="center" wrapText="1"/>
    </xf>
    <xf numFmtId="0" fontId="20" fillId="4" borderId="34" xfId="9" applyFont="1" applyFill="1" applyBorder="1" applyAlignment="1">
      <alignment horizontal="center" vertical="center" wrapText="1"/>
    </xf>
    <xf numFmtId="0" fontId="20" fillId="5" borderId="34" xfId="9" applyFont="1" applyFill="1" applyBorder="1" applyAlignment="1">
      <alignment horizontal="center" vertical="center" wrapText="1"/>
    </xf>
    <xf numFmtId="0" fontId="20" fillId="4" borderId="34" xfId="9" applyFont="1" applyFill="1" applyBorder="1" applyAlignment="1">
      <alignment horizontal="center" vertical="center" wrapText="1"/>
    </xf>
    <xf numFmtId="0" fontId="20" fillId="5" borderId="34" xfId="9" applyFont="1" applyFill="1" applyBorder="1" applyAlignment="1">
      <alignment horizontal="center" vertical="center" wrapText="1"/>
    </xf>
    <xf numFmtId="0" fontId="18" fillId="0" borderId="34" xfId="9" applyFont="1" applyFill="1" applyBorder="1" applyAlignment="1">
      <alignment horizontal="right" vertical="top" wrapText="1"/>
    </xf>
    <xf numFmtId="0" fontId="20" fillId="0" borderId="34" xfId="9" applyFont="1" applyFill="1" applyBorder="1" applyAlignment="1">
      <alignment vertical="top" wrapText="1"/>
    </xf>
    <xf numFmtId="0" fontId="18" fillId="0" borderId="34" xfId="9" applyFont="1" applyFill="1" applyBorder="1" applyAlignment="1">
      <alignment vertical="top" wrapText="1"/>
    </xf>
    <xf numFmtId="0" fontId="21" fillId="0" borderId="34" xfId="9" applyFont="1" applyFill="1" applyBorder="1" applyAlignment="1">
      <alignment vertical="top" wrapText="1"/>
    </xf>
    <xf numFmtId="0" fontId="21" fillId="0" borderId="34" xfId="9" quotePrefix="1" applyFont="1" applyFill="1" applyBorder="1" applyAlignment="1">
      <alignment vertical="top" wrapText="1"/>
    </xf>
    <xf numFmtId="0" fontId="21" fillId="0" borderId="34" xfId="9" applyFont="1" applyFill="1" applyBorder="1" applyAlignment="1">
      <alignment horizontal="justify" vertical="top" wrapText="1"/>
    </xf>
    <xf numFmtId="0" fontId="21" fillId="0" borderId="34" xfId="9" applyFont="1" applyFill="1" applyBorder="1" applyAlignment="1">
      <alignment horizontal="left" vertical="top" wrapText="1"/>
    </xf>
    <xf numFmtId="0" fontId="21" fillId="0" borderId="34" xfId="9" applyFont="1" applyFill="1" applyBorder="1" applyAlignment="1">
      <alignment horizontal="center" vertical="top" wrapText="1"/>
    </xf>
    <xf numFmtId="0" fontId="22" fillId="0" borderId="34" xfId="9" applyFont="1" applyFill="1" applyBorder="1" applyAlignment="1">
      <alignment horizontal="center" vertical="top" wrapText="1"/>
    </xf>
    <xf numFmtId="0" fontId="22" fillId="0" borderId="34" xfId="9" applyFont="1" applyFill="1" applyBorder="1" applyAlignment="1">
      <alignment horizontal="left" vertical="top" wrapText="1"/>
    </xf>
    <xf numFmtId="0" fontId="23" fillId="0" borderId="34" xfId="9" applyFont="1" applyFill="1" applyBorder="1" applyAlignment="1">
      <alignment vertical="top" wrapText="1"/>
    </xf>
    <xf numFmtId="0" fontId="23" fillId="0" borderId="34" xfId="9" applyFont="1" applyBorder="1" applyAlignment="1">
      <alignment vertical="top" wrapText="1"/>
    </xf>
    <xf numFmtId="0" fontId="22" fillId="0" borderId="34" xfId="9" quotePrefix="1" applyFont="1" applyFill="1" applyBorder="1" applyAlignment="1">
      <alignment horizontal="left" vertical="top" wrapText="1"/>
    </xf>
    <xf numFmtId="0" fontId="18" fillId="0" borderId="34" xfId="9" applyFont="1" applyBorder="1" applyAlignment="1">
      <alignment vertical="top" wrapText="1"/>
    </xf>
    <xf numFmtId="0" fontId="15" fillId="0" borderId="34" xfId="9" applyFont="1" applyFill="1" applyBorder="1" applyAlignment="1">
      <alignment vertical="top" wrapText="1"/>
    </xf>
    <xf numFmtId="0" fontId="22" fillId="0" borderId="34" xfId="9" applyFont="1" applyBorder="1" applyAlignment="1">
      <alignment horizontal="left" vertical="top" wrapText="1"/>
    </xf>
    <xf numFmtId="0" fontId="23" fillId="0" borderId="34" xfId="9" applyFont="1" applyBorder="1" applyAlignment="1">
      <alignment horizontal="left" vertical="top" wrapText="1"/>
    </xf>
    <xf numFmtId="0" fontId="22" fillId="0" borderId="34" xfId="9" applyFont="1" applyBorder="1" applyAlignment="1">
      <alignment horizontal="center" vertical="top" wrapText="1"/>
    </xf>
    <xf numFmtId="0" fontId="15" fillId="0" borderId="0" xfId="9" applyFont="1" applyFill="1" applyAlignment="1">
      <alignment wrapText="1"/>
    </xf>
    <xf numFmtId="0" fontId="24" fillId="0" borderId="34" xfId="9" applyFont="1" applyFill="1" applyBorder="1" applyAlignment="1">
      <alignment horizontal="left" vertical="top" wrapText="1"/>
    </xf>
    <xf numFmtId="0" fontId="25" fillId="0" borderId="34" xfId="9" applyFont="1" applyFill="1" applyBorder="1" applyAlignment="1">
      <alignment horizontal="left" vertical="top" wrapText="1"/>
    </xf>
    <xf numFmtId="0" fontId="25" fillId="0" borderId="34" xfId="9" applyFont="1" applyFill="1" applyBorder="1" applyAlignment="1">
      <alignment horizontal="center" vertical="top" wrapText="1"/>
    </xf>
    <xf numFmtId="0" fontId="22" fillId="0" borderId="34" xfId="9" applyFont="1" applyFill="1" applyBorder="1" applyAlignment="1">
      <alignment vertical="top" wrapText="1"/>
    </xf>
    <xf numFmtId="0" fontId="26" fillId="0" borderId="34" xfId="9" applyFont="1" applyFill="1" applyBorder="1" applyAlignment="1">
      <alignment horizontal="left" vertical="top" wrapText="1"/>
    </xf>
    <xf numFmtId="0" fontId="15" fillId="0" borderId="34" xfId="9" applyFont="1" applyFill="1" applyBorder="1" applyAlignment="1">
      <alignment horizontal="left" vertical="top" wrapText="1"/>
    </xf>
    <xf numFmtId="0" fontId="26" fillId="0" borderId="34" xfId="9" applyFont="1" applyFill="1" applyBorder="1" applyAlignment="1">
      <alignment horizontal="center" vertical="top" wrapText="1"/>
    </xf>
    <xf numFmtId="0" fontId="24" fillId="0" borderId="34" xfId="9" applyFont="1" applyFill="1" applyBorder="1" applyAlignment="1">
      <alignment vertical="top" wrapText="1"/>
    </xf>
    <xf numFmtId="0" fontId="23" fillId="0" borderId="34" xfId="9" applyFont="1" applyBorder="1" applyAlignment="1">
      <alignment horizontal="center" vertical="top" wrapText="1"/>
    </xf>
    <xf numFmtId="0" fontId="23" fillId="0" borderId="34" xfId="9" applyFont="1" applyFill="1" applyBorder="1" applyAlignment="1">
      <alignment horizontal="left" vertical="top" wrapText="1"/>
    </xf>
    <xf numFmtId="164" fontId="22" fillId="0" borderId="34" xfId="10" applyFont="1" applyFill="1" applyBorder="1" applyAlignment="1">
      <alignment horizontal="left" vertical="top" wrapText="1"/>
    </xf>
    <xf numFmtId="164" fontId="25" fillId="0" borderId="34" xfId="10" applyFont="1" applyFill="1" applyBorder="1" applyAlignment="1">
      <alignment horizontal="left" vertical="top" wrapText="1"/>
    </xf>
    <xf numFmtId="0" fontId="15" fillId="0" borderId="0" xfId="9" applyFont="1" applyAlignment="1">
      <alignment vertical="top" wrapText="1"/>
    </xf>
    <xf numFmtId="0" fontId="23" fillId="0" borderId="34" xfId="9" quotePrefix="1" applyFont="1" applyBorder="1" applyAlignment="1">
      <alignment horizontal="left" vertical="top" wrapText="1"/>
    </xf>
    <xf numFmtId="0" fontId="15" fillId="3" borderId="0" xfId="9" applyFont="1" applyFill="1" applyAlignment="1">
      <alignment wrapText="1"/>
    </xf>
    <xf numFmtId="0" fontId="22" fillId="0" borderId="34" xfId="9" quotePrefix="1" applyFont="1" applyBorder="1" applyAlignment="1">
      <alignment horizontal="left" vertical="top" wrapText="1"/>
    </xf>
    <xf numFmtId="0" fontId="23" fillId="0" borderId="34" xfId="9" applyFont="1" applyFill="1" applyBorder="1" applyAlignment="1">
      <alignment horizontal="center" vertical="top" wrapText="1"/>
    </xf>
    <xf numFmtId="0" fontId="23" fillId="0" borderId="34" xfId="9" applyFont="1" applyFill="1" applyBorder="1" applyAlignment="1">
      <alignment horizontal="left" vertical="top"/>
    </xf>
    <xf numFmtId="0" fontId="26" fillId="0" borderId="34" xfId="9" applyFont="1" applyFill="1" applyBorder="1" applyAlignment="1">
      <alignment horizontal="center" vertical="top" wrapText="1"/>
    </xf>
    <xf numFmtId="0" fontId="22" fillId="0" borderId="34" xfId="9" applyFont="1" applyFill="1" applyBorder="1" applyAlignment="1">
      <alignment horizontal="left" vertical="top" wrapText="1"/>
    </xf>
    <xf numFmtId="0" fontId="18" fillId="0" borderId="34" xfId="9" applyFont="1" applyFill="1" applyBorder="1" applyAlignment="1">
      <alignment horizontal="left" vertical="top" wrapText="1"/>
    </xf>
    <xf numFmtId="0" fontId="23" fillId="0" borderId="34" xfId="9" applyFont="1" applyFill="1" applyBorder="1" applyAlignment="1">
      <alignment horizontal="left" vertical="top" wrapText="1"/>
    </xf>
    <xf numFmtId="0" fontId="15" fillId="6" borderId="0" xfId="9" applyFont="1" applyFill="1" applyAlignment="1">
      <alignment wrapText="1"/>
    </xf>
    <xf numFmtId="0" fontId="18" fillId="0" borderId="0" xfId="9" applyFont="1" applyBorder="1" applyAlignment="1">
      <alignment vertical="top" wrapText="1"/>
    </xf>
    <xf numFmtId="0" fontId="18" fillId="0" borderId="0" xfId="9" applyFont="1" applyFill="1" applyBorder="1" applyAlignment="1">
      <alignment vertical="top" wrapText="1"/>
    </xf>
    <xf numFmtId="0" fontId="15" fillId="0" borderId="0" xfId="9" applyFont="1" applyBorder="1" applyAlignment="1">
      <alignment horizontal="justify" vertical="top" wrapText="1"/>
    </xf>
    <xf numFmtId="0" fontId="15" fillId="0" borderId="0" xfId="9" applyFont="1" applyBorder="1" applyAlignment="1">
      <alignment vertical="top" wrapText="1"/>
    </xf>
    <xf numFmtId="0" fontId="15" fillId="0" borderId="0" xfId="9" applyFont="1" applyBorder="1" applyAlignment="1">
      <alignment horizontal="left" vertical="top" wrapText="1"/>
    </xf>
    <xf numFmtId="0" fontId="15" fillId="0" borderId="0" xfId="9" applyFont="1" applyBorder="1" applyAlignment="1">
      <alignment horizontal="center" vertical="top" wrapText="1"/>
    </xf>
    <xf numFmtId="0" fontId="27" fillId="0" borderId="0" xfId="9" applyFont="1" applyAlignment="1">
      <alignment vertical="center"/>
    </xf>
    <xf numFmtId="0" fontId="16" fillId="0" borderId="0" xfId="9" applyFont="1" applyAlignment="1">
      <alignment horizontal="right"/>
    </xf>
    <xf numFmtId="0" fontId="20" fillId="0" borderId="16" xfId="9" applyFont="1" applyBorder="1" applyAlignment="1">
      <alignment vertical="center"/>
    </xf>
    <xf numFmtId="0" fontId="4" fillId="0" borderId="0" xfId="9" applyFont="1" applyBorder="1"/>
    <xf numFmtId="0" fontId="20" fillId="0" borderId="0" xfId="9" applyFont="1" applyBorder="1" applyAlignment="1">
      <alignment vertical="center"/>
    </xf>
    <xf numFmtId="0" fontId="15" fillId="0" borderId="0" xfId="9" applyFont="1" applyBorder="1"/>
    <xf numFmtId="0" fontId="20" fillId="0" borderId="35" xfId="9" applyFont="1" applyBorder="1" applyAlignment="1">
      <alignment vertical="center"/>
    </xf>
    <xf numFmtId="0" fontId="30" fillId="0" borderId="0" xfId="9" applyFont="1" applyBorder="1"/>
    <xf numFmtId="0" fontId="17" fillId="0" borderId="0" xfId="9" applyFont="1" applyBorder="1"/>
    <xf numFmtId="0" fontId="20" fillId="0" borderId="12" xfId="9" applyFont="1" applyBorder="1" applyAlignment="1">
      <alignment vertical="center"/>
    </xf>
    <xf numFmtId="0" fontId="20" fillId="0" borderId="36" xfId="9" applyFont="1" applyBorder="1"/>
    <xf numFmtId="0" fontId="20" fillId="0" borderId="1" xfId="9" applyFont="1" applyBorder="1"/>
    <xf numFmtId="0" fontId="17" fillId="0" borderId="1" xfId="9" applyFont="1" applyBorder="1"/>
    <xf numFmtId="0" fontId="15" fillId="0" borderId="1" xfId="9" applyFont="1" applyBorder="1"/>
    <xf numFmtId="0" fontId="17" fillId="4" borderId="34" xfId="9" applyFont="1" applyFill="1" applyBorder="1" applyAlignment="1">
      <alignment horizontal="center" vertical="center" wrapText="1"/>
    </xf>
    <xf numFmtId="0" fontId="17" fillId="4" borderId="14" xfId="9" applyFont="1" applyFill="1" applyBorder="1" applyAlignment="1">
      <alignment horizontal="center" vertical="center" wrapText="1"/>
    </xf>
    <xf numFmtId="0" fontId="17" fillId="4" borderId="37" xfId="9" applyFont="1" applyFill="1" applyBorder="1" applyAlignment="1">
      <alignment horizontal="center" vertical="center" wrapText="1"/>
    </xf>
    <xf numFmtId="0" fontId="17" fillId="4" borderId="33" xfId="9" applyFont="1" applyFill="1" applyBorder="1" applyAlignment="1">
      <alignment horizontal="center" vertical="center" wrapText="1"/>
    </xf>
    <xf numFmtId="0" fontId="17" fillId="4" borderId="34" xfId="9" applyFont="1" applyFill="1" applyBorder="1" applyAlignment="1">
      <alignment horizontal="center" vertical="center" wrapText="1"/>
    </xf>
    <xf numFmtId="0" fontId="15" fillId="2" borderId="34" xfId="9" applyFont="1" applyFill="1" applyBorder="1" applyAlignment="1">
      <alignment horizontal="center"/>
    </xf>
    <xf numFmtId="0" fontId="20" fillId="0" borderId="34" xfId="9" applyFont="1" applyBorder="1" applyAlignment="1">
      <alignment horizontal="right" vertical="top" wrapText="1"/>
    </xf>
    <xf numFmtId="0" fontId="20" fillId="7" borderId="34" xfId="9" applyFont="1" applyFill="1" applyBorder="1" applyAlignment="1">
      <alignment horizontal="left" vertical="top" wrapText="1"/>
    </xf>
    <xf numFmtId="0" fontId="18" fillId="0" borderId="34" xfId="9" applyFont="1" applyBorder="1" applyAlignment="1">
      <alignment horizontal="left" vertical="top" wrapText="1"/>
    </xf>
    <xf numFmtId="0" fontId="15" fillId="0" borderId="34" xfId="9" applyFont="1" applyBorder="1" applyAlignment="1">
      <alignment horizontal="left" vertical="top" wrapText="1"/>
    </xf>
    <xf numFmtId="0" fontId="15" fillId="0" borderId="34" xfId="9" applyFont="1" applyBorder="1"/>
    <xf numFmtId="0" fontId="20" fillId="0" borderId="34" xfId="9" applyFont="1" applyBorder="1" applyAlignment="1">
      <alignment horizontal="left" vertical="top" wrapText="1"/>
    </xf>
    <xf numFmtId="0" fontId="15" fillId="0" borderId="38" xfId="9" applyFont="1" applyBorder="1" applyAlignment="1">
      <alignment horizontal="left" vertical="top" wrapText="1"/>
    </xf>
    <xf numFmtId="0" fontId="15" fillId="0" borderId="34" xfId="9" applyFont="1" applyBorder="1" applyAlignment="1">
      <alignment horizontal="left" vertical="top"/>
    </xf>
    <xf numFmtId="0" fontId="15" fillId="0" borderId="0" xfId="9" applyFont="1" applyAlignment="1">
      <alignment horizontal="left" vertical="top"/>
    </xf>
    <xf numFmtId="0" fontId="20" fillId="0" borderId="34" xfId="9" applyFont="1" applyFill="1" applyBorder="1" applyAlignment="1">
      <alignment horizontal="left" vertical="top" wrapText="1"/>
    </xf>
    <xf numFmtId="0" fontId="18" fillId="0" borderId="34" xfId="9" applyFont="1" applyFill="1" applyBorder="1" applyAlignment="1">
      <alignment horizontal="left" vertical="top" wrapText="1"/>
    </xf>
    <xf numFmtId="0" fontId="15" fillId="0" borderId="14" xfId="9" applyFont="1" applyFill="1" applyBorder="1" applyAlignment="1">
      <alignment horizontal="left" vertical="top" wrapText="1"/>
    </xf>
    <xf numFmtId="0" fontId="15" fillId="0" borderId="14" xfId="9" applyFont="1" applyFill="1" applyBorder="1" applyAlignment="1">
      <alignment horizontal="left" vertical="top"/>
    </xf>
    <xf numFmtId="0" fontId="23" fillId="0" borderId="38" xfId="9" applyFont="1" applyBorder="1" applyAlignment="1">
      <alignment horizontal="left" vertical="top" wrapText="1"/>
    </xf>
    <xf numFmtId="0" fontId="15" fillId="0" borderId="33" xfId="9" applyFont="1" applyFill="1" applyBorder="1" applyAlignment="1">
      <alignment horizontal="left" vertical="top" wrapText="1"/>
    </xf>
    <xf numFmtId="0" fontId="15" fillId="0" borderId="33" xfId="9" applyFont="1" applyFill="1" applyBorder="1" applyAlignment="1">
      <alignment horizontal="left" vertical="top"/>
    </xf>
    <xf numFmtId="0" fontId="31" fillId="0" borderId="34" xfId="9" applyFont="1" applyFill="1" applyBorder="1" applyAlignment="1">
      <alignment horizontal="left" vertical="top" wrapText="1"/>
    </xf>
    <xf numFmtId="0" fontId="15" fillId="0" borderId="34" xfId="2" applyFont="1" applyFill="1" applyBorder="1" applyAlignment="1">
      <alignment horizontal="left" vertical="top" wrapText="1"/>
    </xf>
    <xf numFmtId="0" fontId="15" fillId="0" borderId="34" xfId="2" applyFont="1" applyFill="1" applyBorder="1" applyAlignment="1">
      <alignment horizontal="left" vertical="top"/>
    </xf>
    <xf numFmtId="0" fontId="32" fillId="0" borderId="34" xfId="9" applyFont="1" applyFill="1" applyBorder="1" applyAlignment="1">
      <alignment horizontal="left" vertical="top" wrapText="1"/>
    </xf>
    <xf numFmtId="0" fontId="15" fillId="0" borderId="34" xfId="2" applyFont="1" applyBorder="1" applyAlignment="1">
      <alignment horizontal="left" vertical="top" wrapText="1"/>
    </xf>
    <xf numFmtId="0" fontId="15" fillId="0" borderId="34" xfId="2" applyFont="1" applyBorder="1" applyAlignment="1">
      <alignment horizontal="left" vertical="top"/>
    </xf>
    <xf numFmtId="0" fontId="20" fillId="0" borderId="14" xfId="9" applyFont="1" applyBorder="1" applyAlignment="1">
      <alignment horizontal="left" vertical="top" wrapText="1"/>
    </xf>
    <xf numFmtId="0" fontId="23" fillId="0" borderId="14" xfId="9" applyFont="1" applyFill="1" applyBorder="1" applyAlignment="1">
      <alignment horizontal="left" vertical="top" wrapText="1"/>
    </xf>
    <xf numFmtId="0" fontId="33" fillId="0" borderId="34" xfId="9" applyFont="1" applyFill="1" applyBorder="1" applyAlignment="1">
      <alignment horizontal="left" vertical="top" wrapText="1"/>
    </xf>
    <xf numFmtId="0" fontId="15" fillId="0" borderId="0" xfId="9" applyFont="1" applyFill="1" applyAlignment="1">
      <alignment horizontal="left" vertical="top"/>
    </xf>
    <xf numFmtId="0" fontId="16" fillId="0" borderId="0" xfId="9" applyFont="1" applyAlignment="1">
      <alignment vertical="center"/>
    </xf>
    <xf numFmtId="0" fontId="4" fillId="0" borderId="0" xfId="9" applyFont="1" applyAlignment="1">
      <alignment horizontal="left" vertical="center" wrapText="1"/>
    </xf>
    <xf numFmtId="0" fontId="4" fillId="0" borderId="0" xfId="9" applyFont="1" applyAlignment="1">
      <alignment horizontal="left" vertical="top" wrapText="1"/>
    </xf>
    <xf numFmtId="0" fontId="4" fillId="0" borderId="0" xfId="9" applyFont="1" applyAlignment="1">
      <alignment horizontal="left" wrapText="1"/>
    </xf>
  </cellXfs>
  <cellStyles count="11">
    <cellStyle name="Comma 2" xfId="3"/>
    <cellStyle name="Comma 3" xfId="10"/>
    <cellStyle name="Normal" xfId="0" builtinId="0"/>
    <cellStyle name="Normal 2" xfId="1"/>
    <cellStyle name="Normal 2 10 3 3 2 2 2 2 4" xfId="4"/>
    <cellStyle name="Normal 2 10 3 3 2 2 2 2 4 2" xfId="5"/>
    <cellStyle name="Normal 3" xfId="6"/>
    <cellStyle name="Normal 4" xfId="9"/>
    <cellStyle name="Normal 5" xfId="7"/>
    <cellStyle name="Normal 6" xfId="8"/>
    <cellStyle name="Normal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74"/>
  <sheetViews>
    <sheetView view="pageBreakPreview" zoomScale="75" zoomScaleNormal="100" zoomScaleSheetLayoutView="75" workbookViewId="0">
      <pane ySplit="9" topLeftCell="A10" activePane="bottomLeft" state="frozen"/>
      <selection pane="bottomLeft" activeCell="BJ64" sqref="BJ64"/>
    </sheetView>
  </sheetViews>
  <sheetFormatPr defaultColWidth="26.42578125" defaultRowHeight="13.5"/>
  <cols>
    <col min="1" max="1" width="5.42578125" style="1" customWidth="1"/>
    <col min="2" max="2" width="1.42578125" style="1" customWidth="1"/>
    <col min="3" max="3" width="61.42578125" style="1" customWidth="1"/>
    <col min="4" max="54" width="5.5703125" style="1" hidden="1" customWidth="1"/>
    <col min="55" max="59" width="5.5703125" style="1" customWidth="1"/>
    <col min="60" max="60" width="7.140625" style="1" customWidth="1"/>
    <col min="61" max="61" width="24.42578125" style="1" customWidth="1"/>
    <col min="62" max="16384" width="26.42578125" style="1"/>
  </cols>
  <sheetData>
    <row r="1" spans="1:61" ht="15.75">
      <c r="BI1" s="2" t="s">
        <v>0</v>
      </c>
    </row>
    <row r="2" spans="1:61" ht="15.75">
      <c r="BI2" s="2" t="s">
        <v>1</v>
      </c>
    </row>
    <row r="3" spans="1:61" ht="46.5" customHeight="1">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row>
    <row r="4" spans="1:61" ht="21" customHeight="1">
      <c r="A4" s="4" t="s">
        <v>3</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row>
    <row r="5" spans="1:61" ht="14.25" customHeight="1">
      <c r="A5" s="5" t="s">
        <v>4</v>
      </c>
      <c r="B5" s="6"/>
      <c r="D5" s="6"/>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row>
    <row r="6" spans="1:61" ht="14.25" customHeight="1" thickBot="1">
      <c r="A6" s="6"/>
      <c r="B6" s="6"/>
      <c r="C6" s="7"/>
      <c r="D6" s="6"/>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row>
    <row r="7" spans="1:61" ht="15.75" customHeight="1" thickBot="1">
      <c r="A7" s="9" t="s">
        <v>5</v>
      </c>
      <c r="B7" s="10"/>
      <c r="C7" s="10" t="s">
        <v>6</v>
      </c>
      <c r="D7" s="11" t="s">
        <v>7</v>
      </c>
      <c r="E7" s="12"/>
      <c r="F7" s="12"/>
      <c r="G7" s="12"/>
      <c r="H7" s="13"/>
      <c r="I7" s="13"/>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5" t="s">
        <v>8</v>
      </c>
    </row>
    <row r="8" spans="1:61" ht="13.5" customHeight="1" thickBot="1">
      <c r="A8" s="16"/>
      <c r="B8" s="17"/>
      <c r="C8" s="18"/>
      <c r="D8" s="19" t="s">
        <v>9</v>
      </c>
      <c r="E8" s="20" t="s">
        <v>10</v>
      </c>
      <c r="F8" s="20" t="s">
        <v>11</v>
      </c>
      <c r="G8" s="21" t="s">
        <v>12</v>
      </c>
      <c r="H8" s="20" t="s">
        <v>13</v>
      </c>
      <c r="I8" s="20" t="s">
        <v>14</v>
      </c>
      <c r="J8" s="22" t="s">
        <v>15</v>
      </c>
      <c r="K8" s="22" t="s">
        <v>16</v>
      </c>
      <c r="L8" s="22" t="s">
        <v>17</v>
      </c>
      <c r="M8" s="22" t="s">
        <v>18</v>
      </c>
      <c r="N8" s="22" t="s">
        <v>19</v>
      </c>
      <c r="O8" s="22" t="s">
        <v>20</v>
      </c>
      <c r="P8" s="22" t="s">
        <v>21</v>
      </c>
      <c r="Q8" s="22" t="s">
        <v>22</v>
      </c>
      <c r="R8" s="22" t="s">
        <v>23</v>
      </c>
      <c r="S8" s="22" t="s">
        <v>24</v>
      </c>
      <c r="T8" s="22" t="s">
        <v>25</v>
      </c>
      <c r="U8" s="22" t="s">
        <v>26</v>
      </c>
      <c r="V8" s="22" t="s">
        <v>27</v>
      </c>
      <c r="W8" s="22" t="s">
        <v>28</v>
      </c>
      <c r="X8" s="22" t="s">
        <v>29</v>
      </c>
      <c r="Y8" s="22" t="s">
        <v>30</v>
      </c>
      <c r="Z8" s="22" t="s">
        <v>31</v>
      </c>
      <c r="AA8" s="22" t="s">
        <v>32</v>
      </c>
      <c r="AB8" s="22" t="s">
        <v>33</v>
      </c>
      <c r="AC8" s="22" t="s">
        <v>34</v>
      </c>
      <c r="AD8" s="22" t="s">
        <v>35</v>
      </c>
      <c r="AE8" s="22" t="s">
        <v>36</v>
      </c>
      <c r="AF8" s="22" t="s">
        <v>37</v>
      </c>
      <c r="AG8" s="22" t="s">
        <v>38</v>
      </c>
      <c r="AH8" s="22" t="s">
        <v>39</v>
      </c>
      <c r="AI8" s="22" t="s">
        <v>40</v>
      </c>
      <c r="AJ8" s="22" t="s">
        <v>41</v>
      </c>
      <c r="AK8" s="22" t="s">
        <v>42</v>
      </c>
      <c r="AL8" s="22" t="s">
        <v>43</v>
      </c>
      <c r="AM8" s="22" t="s">
        <v>44</v>
      </c>
      <c r="AN8" s="22" t="s">
        <v>45</v>
      </c>
      <c r="AO8" s="22" t="s">
        <v>46</v>
      </c>
      <c r="AP8" s="22" t="s">
        <v>47</v>
      </c>
      <c r="AQ8" s="22" t="s">
        <v>48</v>
      </c>
      <c r="AR8" s="22" t="s">
        <v>49</v>
      </c>
      <c r="AS8" s="22" t="s">
        <v>50</v>
      </c>
      <c r="AT8" s="22" t="s">
        <v>51</v>
      </c>
      <c r="AU8" s="22" t="s">
        <v>52</v>
      </c>
      <c r="AV8" s="22" t="s">
        <v>53</v>
      </c>
      <c r="AW8" s="22" t="s">
        <v>54</v>
      </c>
      <c r="AX8" s="22" t="s">
        <v>55</v>
      </c>
      <c r="AY8" s="22" t="s">
        <v>56</v>
      </c>
      <c r="AZ8" s="22" t="s">
        <v>57</v>
      </c>
      <c r="BA8" s="22" t="s">
        <v>58</v>
      </c>
      <c r="BB8" s="22" t="s">
        <v>59</v>
      </c>
      <c r="BC8" s="22" t="s">
        <v>60</v>
      </c>
      <c r="BD8" s="22" t="s">
        <v>61</v>
      </c>
      <c r="BE8" s="22" t="s">
        <v>62</v>
      </c>
      <c r="BF8" s="22" t="s">
        <v>63</v>
      </c>
      <c r="BG8" s="22"/>
      <c r="BH8" s="22" t="s">
        <v>64</v>
      </c>
      <c r="BI8" s="15"/>
    </row>
    <row r="9" spans="1:61" ht="17.25" thickBot="1">
      <c r="A9" s="23" t="s">
        <v>65</v>
      </c>
      <c r="B9" s="24"/>
      <c r="C9" s="25" t="s">
        <v>66</v>
      </c>
      <c r="D9" s="26" t="s">
        <v>67</v>
      </c>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8" t="s">
        <v>68</v>
      </c>
    </row>
    <row r="10" spans="1:61" ht="37.5" customHeight="1">
      <c r="A10" s="29" t="s">
        <v>69</v>
      </c>
      <c r="B10" s="30"/>
      <c r="C10" s="31" t="s">
        <v>70</v>
      </c>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3" t="s">
        <v>71</v>
      </c>
    </row>
    <row r="11" spans="1:61" ht="47.25" customHeight="1">
      <c r="A11" s="34">
        <v>1</v>
      </c>
      <c r="B11" s="35"/>
      <c r="C11" s="36" t="s">
        <v>72</v>
      </c>
      <c r="D11" s="37">
        <v>3</v>
      </c>
      <c r="E11" s="37">
        <v>3</v>
      </c>
      <c r="F11" s="37">
        <v>4</v>
      </c>
      <c r="G11" s="37">
        <v>3</v>
      </c>
      <c r="H11" s="37">
        <v>4</v>
      </c>
      <c r="I11" s="37">
        <v>3</v>
      </c>
      <c r="J11" s="38">
        <v>3</v>
      </c>
      <c r="K11" s="38">
        <v>3</v>
      </c>
      <c r="L11" s="38">
        <v>3</v>
      </c>
      <c r="M11" s="38">
        <v>3</v>
      </c>
      <c r="N11" s="38">
        <v>3</v>
      </c>
      <c r="O11" s="38">
        <v>4</v>
      </c>
      <c r="P11" s="38">
        <v>3</v>
      </c>
      <c r="Q11" s="38">
        <v>3</v>
      </c>
      <c r="R11" s="38">
        <v>3</v>
      </c>
      <c r="S11" s="38">
        <v>4</v>
      </c>
      <c r="T11" s="38">
        <v>4</v>
      </c>
      <c r="U11" s="38">
        <v>3</v>
      </c>
      <c r="V11" s="38">
        <v>3</v>
      </c>
      <c r="W11" s="38">
        <v>3</v>
      </c>
      <c r="X11" s="38">
        <v>3</v>
      </c>
      <c r="Y11" s="38">
        <v>3</v>
      </c>
      <c r="Z11" s="38">
        <v>3</v>
      </c>
      <c r="AA11" s="38">
        <v>3</v>
      </c>
      <c r="AB11" s="38">
        <v>3</v>
      </c>
      <c r="AC11" s="38">
        <v>3</v>
      </c>
      <c r="AD11" s="38">
        <v>3</v>
      </c>
      <c r="AE11" s="38">
        <v>3</v>
      </c>
      <c r="AF11" s="38">
        <v>3</v>
      </c>
      <c r="AG11" s="38">
        <v>3</v>
      </c>
      <c r="AH11" s="38">
        <v>3</v>
      </c>
      <c r="AI11" s="38">
        <v>4</v>
      </c>
      <c r="AJ11" s="38">
        <v>3</v>
      </c>
      <c r="AK11" s="38">
        <v>3</v>
      </c>
      <c r="AL11" s="38">
        <v>3</v>
      </c>
      <c r="AM11" s="38">
        <v>2</v>
      </c>
      <c r="AN11" s="38">
        <v>2</v>
      </c>
      <c r="AO11" s="38">
        <v>2</v>
      </c>
      <c r="AP11" s="38">
        <v>3</v>
      </c>
      <c r="AQ11" s="38">
        <v>3</v>
      </c>
      <c r="AR11" s="38">
        <v>2</v>
      </c>
      <c r="AS11" s="38">
        <v>3</v>
      </c>
      <c r="AT11" s="38">
        <v>3</v>
      </c>
      <c r="AU11" s="38">
        <v>2</v>
      </c>
      <c r="AV11" s="38">
        <v>3</v>
      </c>
      <c r="AW11" s="38">
        <v>3</v>
      </c>
      <c r="AX11" s="38">
        <v>3</v>
      </c>
      <c r="AY11" s="38">
        <v>4</v>
      </c>
      <c r="AZ11" s="38">
        <v>3</v>
      </c>
      <c r="BA11" s="38">
        <v>3</v>
      </c>
      <c r="BB11" s="38">
        <v>2</v>
      </c>
      <c r="BC11" s="38">
        <v>3</v>
      </c>
      <c r="BD11" s="38">
        <v>3</v>
      </c>
      <c r="BE11" s="38">
        <v>4</v>
      </c>
      <c r="BF11" s="38">
        <v>3</v>
      </c>
      <c r="BG11" s="39"/>
      <c r="BH11" s="40">
        <f t="shared" ref="BH11:BH16" si="0">MODE(D11:BF13)</f>
        <v>3</v>
      </c>
      <c r="BI11" s="41" t="str">
        <f>IF($D11=MAX($D11:$BF11),"Tidak Memadai",IF($D11+$E11&gt;$F11+$BF11,"Kurang Memadai",IF($F11=MAX($D11:$BF11),"Memadai","Memadai")))</f>
        <v>Memadai</v>
      </c>
    </row>
    <row r="12" spans="1:61" ht="15.75" hidden="1" customHeight="1">
      <c r="A12" s="34"/>
      <c r="B12" s="35"/>
      <c r="C12" s="36"/>
      <c r="D12" s="37"/>
      <c r="E12" s="37"/>
      <c r="F12" s="37"/>
      <c r="G12" s="37"/>
      <c r="H12" s="37"/>
      <c r="I12" s="37"/>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9"/>
      <c r="BH12" s="40">
        <f t="shared" si="0"/>
        <v>3</v>
      </c>
      <c r="BI12" s="41" t="str">
        <f>IF($D12=MAX($D12:$BF12),"Tidak Memadai",IF($D12+$E12&gt;$F12+$BF12,"Kurang Memadai",IF($F12=MAX($D12:$BF12),"Cukup Memadai","Memadai")))</f>
        <v>Tidak Memadai</v>
      </c>
    </row>
    <row r="13" spans="1:61" ht="16.5" hidden="1" customHeight="1">
      <c r="A13" s="34"/>
      <c r="B13" s="35"/>
      <c r="C13" s="36"/>
      <c r="D13" s="37"/>
      <c r="E13" s="37"/>
      <c r="F13" s="37"/>
      <c r="G13" s="37"/>
      <c r="H13" s="37"/>
      <c r="I13" s="37"/>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9"/>
      <c r="BH13" s="40">
        <f t="shared" si="0"/>
        <v>3</v>
      </c>
      <c r="BI13" s="41" t="str">
        <f>IF($D13=MAX($D13:$BF13),"Tidak Memadai",IF($D13+$E13&gt;$F13+$BF13,"Kurang Memadai",IF($F13=MAX($D13:$BF13),"Cukup Memadai","Memadai")))</f>
        <v>Tidak Memadai</v>
      </c>
    </row>
    <row r="14" spans="1:61" ht="47.25">
      <c r="A14" s="42">
        <v>2</v>
      </c>
      <c r="B14" s="43"/>
      <c r="C14" s="36" t="s">
        <v>73</v>
      </c>
      <c r="D14" s="37">
        <v>4</v>
      </c>
      <c r="E14" s="37">
        <v>4</v>
      </c>
      <c r="F14" s="37">
        <v>3</v>
      </c>
      <c r="G14" s="37">
        <v>3</v>
      </c>
      <c r="H14" s="37">
        <v>4</v>
      </c>
      <c r="I14" s="37">
        <v>3</v>
      </c>
      <c r="J14" s="38">
        <v>3</v>
      </c>
      <c r="K14" s="38">
        <v>4</v>
      </c>
      <c r="L14" s="38">
        <v>3</v>
      </c>
      <c r="M14" s="38">
        <v>3</v>
      </c>
      <c r="N14" s="38">
        <v>3</v>
      </c>
      <c r="O14" s="38">
        <v>4</v>
      </c>
      <c r="P14" s="38">
        <v>3</v>
      </c>
      <c r="Q14" s="38">
        <v>4</v>
      </c>
      <c r="R14" s="38">
        <v>3</v>
      </c>
      <c r="S14" s="38">
        <v>4</v>
      </c>
      <c r="T14" s="38">
        <v>4</v>
      </c>
      <c r="U14" s="38">
        <v>3</v>
      </c>
      <c r="V14" s="38">
        <v>3</v>
      </c>
      <c r="W14" s="38">
        <v>4</v>
      </c>
      <c r="X14" s="38">
        <v>4</v>
      </c>
      <c r="Y14" s="38">
        <v>3</v>
      </c>
      <c r="Z14" s="38">
        <v>3</v>
      </c>
      <c r="AA14" s="38">
        <v>3</v>
      </c>
      <c r="AB14" s="38">
        <v>3</v>
      </c>
      <c r="AC14" s="38">
        <v>3</v>
      </c>
      <c r="AD14" s="38">
        <v>3</v>
      </c>
      <c r="AE14" s="38">
        <v>3</v>
      </c>
      <c r="AF14" s="38">
        <v>3</v>
      </c>
      <c r="AG14" s="38">
        <v>3</v>
      </c>
      <c r="AH14" s="38">
        <v>4</v>
      </c>
      <c r="AI14" s="38">
        <v>3</v>
      </c>
      <c r="AJ14" s="38">
        <v>4</v>
      </c>
      <c r="AK14" s="38">
        <v>3</v>
      </c>
      <c r="AL14" s="38">
        <v>3</v>
      </c>
      <c r="AM14" s="38">
        <v>2</v>
      </c>
      <c r="AN14" s="38">
        <v>2</v>
      </c>
      <c r="AO14" s="38">
        <v>2</v>
      </c>
      <c r="AP14" s="38">
        <v>3</v>
      </c>
      <c r="AQ14" s="38">
        <v>3</v>
      </c>
      <c r="AR14" s="38">
        <v>3</v>
      </c>
      <c r="AS14" s="38">
        <v>3</v>
      </c>
      <c r="AT14" s="38">
        <v>3</v>
      </c>
      <c r="AU14" s="38">
        <v>3</v>
      </c>
      <c r="AV14" s="38">
        <v>3</v>
      </c>
      <c r="AW14" s="38">
        <v>3</v>
      </c>
      <c r="AX14" s="38">
        <v>3</v>
      </c>
      <c r="AY14" s="38">
        <v>4</v>
      </c>
      <c r="AZ14" s="38">
        <v>4</v>
      </c>
      <c r="BA14" s="38">
        <v>3</v>
      </c>
      <c r="BB14" s="38">
        <v>2</v>
      </c>
      <c r="BC14" s="38">
        <v>2</v>
      </c>
      <c r="BD14" s="38">
        <v>3</v>
      </c>
      <c r="BE14" s="38">
        <v>3</v>
      </c>
      <c r="BF14" s="38">
        <v>4</v>
      </c>
      <c r="BG14" s="39"/>
      <c r="BH14" s="40">
        <f t="shared" si="0"/>
        <v>3</v>
      </c>
      <c r="BI14" s="41" t="s">
        <v>74</v>
      </c>
    </row>
    <row r="15" spans="1:61" ht="47.25">
      <c r="A15" s="42">
        <v>3</v>
      </c>
      <c r="B15" s="43"/>
      <c r="C15" s="36" t="s">
        <v>75</v>
      </c>
      <c r="D15" s="37">
        <v>3</v>
      </c>
      <c r="E15" s="37">
        <v>2</v>
      </c>
      <c r="F15" s="37">
        <v>4</v>
      </c>
      <c r="G15" s="37">
        <v>2</v>
      </c>
      <c r="H15" s="37">
        <v>3</v>
      </c>
      <c r="I15" s="37">
        <v>2</v>
      </c>
      <c r="J15" s="38">
        <v>3</v>
      </c>
      <c r="K15" s="38">
        <v>3</v>
      </c>
      <c r="L15" s="38">
        <v>3</v>
      </c>
      <c r="M15" s="38">
        <v>3</v>
      </c>
      <c r="N15" s="38">
        <v>3</v>
      </c>
      <c r="O15" s="38">
        <v>4</v>
      </c>
      <c r="P15" s="38">
        <v>2</v>
      </c>
      <c r="Q15" s="38">
        <v>3</v>
      </c>
      <c r="R15" s="38">
        <v>4</v>
      </c>
      <c r="S15" s="38">
        <v>3</v>
      </c>
      <c r="T15" s="38">
        <v>3</v>
      </c>
      <c r="U15" s="38">
        <v>3</v>
      </c>
      <c r="V15" s="38">
        <v>3</v>
      </c>
      <c r="W15" s="38">
        <v>3</v>
      </c>
      <c r="X15" s="38">
        <v>3</v>
      </c>
      <c r="Y15" s="38">
        <v>3</v>
      </c>
      <c r="Z15" s="38">
        <v>3</v>
      </c>
      <c r="AA15" s="38">
        <v>3</v>
      </c>
      <c r="AB15" s="38">
        <v>3</v>
      </c>
      <c r="AC15" s="38">
        <v>3</v>
      </c>
      <c r="AD15" s="38">
        <v>3</v>
      </c>
      <c r="AE15" s="38">
        <v>3</v>
      </c>
      <c r="AF15" s="38">
        <v>3</v>
      </c>
      <c r="AG15" s="38">
        <v>2</v>
      </c>
      <c r="AH15" s="38">
        <v>3</v>
      </c>
      <c r="AI15" s="38">
        <v>3</v>
      </c>
      <c r="AJ15" s="38">
        <v>3</v>
      </c>
      <c r="AK15" s="38">
        <v>3</v>
      </c>
      <c r="AL15" s="38">
        <v>3</v>
      </c>
      <c r="AM15" s="38">
        <v>2</v>
      </c>
      <c r="AN15" s="38">
        <v>3</v>
      </c>
      <c r="AO15" s="38">
        <v>2</v>
      </c>
      <c r="AP15" s="38">
        <v>4</v>
      </c>
      <c r="AQ15" s="38">
        <v>3</v>
      </c>
      <c r="AR15" s="38">
        <v>2</v>
      </c>
      <c r="AS15" s="38">
        <v>3</v>
      </c>
      <c r="AT15" s="38">
        <v>2</v>
      </c>
      <c r="AU15" s="38">
        <v>3</v>
      </c>
      <c r="AV15" s="38">
        <v>2</v>
      </c>
      <c r="AW15" s="38">
        <v>3</v>
      </c>
      <c r="AX15" s="38">
        <v>2</v>
      </c>
      <c r="AY15" s="38">
        <v>3</v>
      </c>
      <c r="AZ15" s="38">
        <v>3</v>
      </c>
      <c r="BA15" s="38">
        <v>2</v>
      </c>
      <c r="BB15" s="38">
        <v>3</v>
      </c>
      <c r="BC15" s="38">
        <v>2</v>
      </c>
      <c r="BD15" s="38">
        <v>3</v>
      </c>
      <c r="BE15" s="38">
        <v>3</v>
      </c>
      <c r="BF15" s="38">
        <v>3</v>
      </c>
      <c r="BG15" s="39"/>
      <c r="BH15" s="40">
        <f t="shared" si="0"/>
        <v>3</v>
      </c>
      <c r="BI15" s="41" t="str">
        <f>IF($D15=MAX($D15:$BF15),"Tidak Memadai",IF($D15+$E15&gt;$F15+$BF15,"Kurang Memadai",IF($F15=MAX($D15:$BF15),"Memadai","Memadai")))</f>
        <v>Memadai</v>
      </c>
    </row>
    <row r="16" spans="1:61" ht="33" customHeight="1">
      <c r="A16" s="34">
        <v>4</v>
      </c>
      <c r="B16" s="35"/>
      <c r="C16" s="44" t="s">
        <v>76</v>
      </c>
      <c r="D16" s="37">
        <v>3</v>
      </c>
      <c r="E16" s="37">
        <v>3</v>
      </c>
      <c r="F16" s="37">
        <v>4</v>
      </c>
      <c r="G16" s="37">
        <v>3</v>
      </c>
      <c r="H16" s="37">
        <v>3</v>
      </c>
      <c r="I16" s="37">
        <v>3</v>
      </c>
      <c r="J16" s="38">
        <v>3</v>
      </c>
      <c r="K16" s="38">
        <v>3</v>
      </c>
      <c r="L16" s="38">
        <v>3</v>
      </c>
      <c r="M16" s="38">
        <v>3</v>
      </c>
      <c r="N16" s="38">
        <v>3</v>
      </c>
      <c r="O16" s="38">
        <v>3</v>
      </c>
      <c r="P16" s="38">
        <v>3</v>
      </c>
      <c r="Q16" s="38">
        <v>3</v>
      </c>
      <c r="R16" s="38">
        <v>4</v>
      </c>
      <c r="S16" s="38">
        <v>3</v>
      </c>
      <c r="T16" s="38">
        <v>3</v>
      </c>
      <c r="U16" s="38">
        <v>3</v>
      </c>
      <c r="V16" s="38">
        <v>2</v>
      </c>
      <c r="W16" s="38">
        <v>4</v>
      </c>
      <c r="X16" s="38">
        <v>4</v>
      </c>
      <c r="Y16" s="38">
        <v>3</v>
      </c>
      <c r="Z16" s="38">
        <v>3</v>
      </c>
      <c r="AA16" s="38">
        <v>3</v>
      </c>
      <c r="AB16" s="38">
        <v>3</v>
      </c>
      <c r="AC16" s="38">
        <v>3</v>
      </c>
      <c r="AD16" s="38">
        <v>3</v>
      </c>
      <c r="AE16" s="38">
        <v>3</v>
      </c>
      <c r="AF16" s="38">
        <v>3</v>
      </c>
      <c r="AG16" s="38">
        <v>2</v>
      </c>
      <c r="AH16" s="38">
        <v>3</v>
      </c>
      <c r="AI16" s="38">
        <v>3</v>
      </c>
      <c r="AJ16" s="38">
        <v>4</v>
      </c>
      <c r="AK16" s="38">
        <v>3</v>
      </c>
      <c r="AL16" s="38">
        <v>3</v>
      </c>
      <c r="AM16" s="38">
        <v>2</v>
      </c>
      <c r="AN16" s="38">
        <v>3</v>
      </c>
      <c r="AO16" s="38">
        <v>2</v>
      </c>
      <c r="AP16" s="38">
        <v>4</v>
      </c>
      <c r="AQ16" s="38">
        <v>3</v>
      </c>
      <c r="AR16" s="38">
        <v>3</v>
      </c>
      <c r="AS16" s="38">
        <v>3</v>
      </c>
      <c r="AT16" s="38">
        <v>2</v>
      </c>
      <c r="AU16" s="38">
        <v>3</v>
      </c>
      <c r="AV16" s="38">
        <v>3</v>
      </c>
      <c r="AW16" s="38">
        <v>3</v>
      </c>
      <c r="AX16" s="38">
        <v>3</v>
      </c>
      <c r="AY16" s="38">
        <v>4</v>
      </c>
      <c r="AZ16" s="38">
        <v>3</v>
      </c>
      <c r="BA16" s="38">
        <v>3</v>
      </c>
      <c r="BB16" s="38">
        <v>2</v>
      </c>
      <c r="BC16" s="38">
        <v>2</v>
      </c>
      <c r="BD16" s="38">
        <v>3</v>
      </c>
      <c r="BE16" s="38">
        <v>4</v>
      </c>
      <c r="BF16" s="38">
        <v>4</v>
      </c>
      <c r="BG16" s="39"/>
      <c r="BH16" s="40">
        <f t="shared" si="0"/>
        <v>3</v>
      </c>
      <c r="BI16" s="41" t="str">
        <f>IF($D16=MAX($D16:$BF16),"Tidak Memadai",IF($D16+$E16&gt;$F16+$BF16,"Kurang Memadai",IF($F16=MAX($D16:$BF16),"Memadai","Memadai")))</f>
        <v>Memadai</v>
      </c>
    </row>
    <row r="17" spans="1:61" ht="16.5" hidden="1" customHeight="1">
      <c r="A17" s="34"/>
      <c r="B17" s="35"/>
      <c r="C17" s="44"/>
      <c r="D17" s="37"/>
      <c r="E17" s="37"/>
      <c r="F17" s="37"/>
      <c r="G17" s="37"/>
      <c r="H17" s="37"/>
      <c r="I17" s="37"/>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45"/>
    </row>
    <row r="18" spans="1:61" ht="15.75" hidden="1" customHeight="1">
      <c r="A18" s="34"/>
      <c r="B18" s="35"/>
      <c r="C18" s="44"/>
      <c r="D18" s="37"/>
      <c r="E18" s="37"/>
      <c r="F18" s="37"/>
      <c r="G18" s="37"/>
      <c r="H18" s="37"/>
      <c r="I18" s="37"/>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45"/>
    </row>
    <row r="19" spans="1:61" ht="15.75" hidden="1" customHeight="1">
      <c r="A19" s="34"/>
      <c r="B19" s="35"/>
      <c r="C19" s="44"/>
      <c r="D19" s="37"/>
      <c r="E19" s="37"/>
      <c r="F19" s="37"/>
      <c r="G19" s="37"/>
      <c r="H19" s="37"/>
      <c r="I19" s="37"/>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45"/>
    </row>
    <row r="20" spans="1:61" ht="17.25" hidden="1" customHeight="1">
      <c r="A20" s="34"/>
      <c r="B20" s="35"/>
      <c r="C20" s="44"/>
      <c r="D20" s="37"/>
      <c r="E20" s="37"/>
      <c r="F20" s="37"/>
      <c r="G20" s="37"/>
      <c r="H20" s="37"/>
      <c r="I20" s="37"/>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46"/>
    </row>
    <row r="21" spans="1:61" ht="36" customHeight="1">
      <c r="A21" s="47" t="s">
        <v>77</v>
      </c>
      <c r="B21" s="48"/>
      <c r="C21" s="49" t="s">
        <v>78</v>
      </c>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33" t="s">
        <v>71</v>
      </c>
    </row>
    <row r="22" spans="1:61" ht="32.25" customHeight="1">
      <c r="A22" s="42">
        <v>1</v>
      </c>
      <c r="B22" s="43"/>
      <c r="C22" s="36" t="s">
        <v>79</v>
      </c>
      <c r="D22" s="37">
        <v>3</v>
      </c>
      <c r="E22" s="37">
        <v>3</v>
      </c>
      <c r="F22" s="37">
        <v>4</v>
      </c>
      <c r="G22" s="37">
        <v>3</v>
      </c>
      <c r="H22" s="37">
        <v>3</v>
      </c>
      <c r="I22" s="37">
        <v>3</v>
      </c>
      <c r="J22" s="39">
        <v>3</v>
      </c>
      <c r="K22" s="38">
        <v>4</v>
      </c>
      <c r="L22" s="38">
        <v>3</v>
      </c>
      <c r="M22" s="38">
        <v>2</v>
      </c>
      <c r="N22" s="38">
        <v>3</v>
      </c>
      <c r="O22" s="38">
        <v>4</v>
      </c>
      <c r="P22" s="38">
        <v>4</v>
      </c>
      <c r="Q22" s="38">
        <v>3</v>
      </c>
      <c r="R22" s="38">
        <v>3</v>
      </c>
      <c r="S22" s="38">
        <v>3</v>
      </c>
      <c r="T22" s="38">
        <v>3</v>
      </c>
      <c r="U22" s="38">
        <v>3</v>
      </c>
      <c r="V22" s="38">
        <v>2</v>
      </c>
      <c r="W22" s="38">
        <v>3</v>
      </c>
      <c r="X22" s="38">
        <v>4</v>
      </c>
      <c r="Y22" s="38">
        <v>3</v>
      </c>
      <c r="Z22" s="38">
        <v>2</v>
      </c>
      <c r="AA22" s="38">
        <v>2</v>
      </c>
      <c r="AB22" s="38">
        <v>2</v>
      </c>
      <c r="AC22" s="38">
        <v>2</v>
      </c>
      <c r="AD22" s="38">
        <v>2</v>
      </c>
      <c r="AE22" s="38">
        <v>2</v>
      </c>
      <c r="AF22" s="38">
        <v>2</v>
      </c>
      <c r="AG22" s="38">
        <v>3</v>
      </c>
      <c r="AH22" s="38">
        <v>3</v>
      </c>
      <c r="AI22" s="38">
        <v>3</v>
      </c>
      <c r="AJ22" s="38">
        <v>3</v>
      </c>
      <c r="AK22" s="38">
        <v>3</v>
      </c>
      <c r="AL22" s="38">
        <v>3</v>
      </c>
      <c r="AM22" s="38">
        <v>2</v>
      </c>
      <c r="AN22" s="38">
        <v>3</v>
      </c>
      <c r="AO22" s="38">
        <v>2</v>
      </c>
      <c r="AP22" s="38">
        <v>3</v>
      </c>
      <c r="AQ22" s="38">
        <v>3</v>
      </c>
      <c r="AR22" s="38">
        <v>3</v>
      </c>
      <c r="AS22" s="38">
        <v>3</v>
      </c>
      <c r="AT22" s="38">
        <v>2</v>
      </c>
      <c r="AU22" s="38">
        <v>4</v>
      </c>
      <c r="AV22" s="38">
        <v>3</v>
      </c>
      <c r="AW22" s="38">
        <v>3</v>
      </c>
      <c r="AX22" s="38">
        <v>3</v>
      </c>
      <c r="AY22" s="38">
        <v>4</v>
      </c>
      <c r="AZ22" s="38">
        <v>4</v>
      </c>
      <c r="BA22" s="38">
        <v>3</v>
      </c>
      <c r="BB22" s="38">
        <v>4</v>
      </c>
      <c r="BC22" s="38">
        <v>3</v>
      </c>
      <c r="BD22" s="38">
        <v>3</v>
      </c>
      <c r="BE22" s="38">
        <v>4</v>
      </c>
      <c r="BF22" s="38">
        <v>4</v>
      </c>
      <c r="BG22" s="39"/>
      <c r="BH22" s="40">
        <f>MODE(D22:BF22)</f>
        <v>3</v>
      </c>
      <c r="BI22" s="41" t="str">
        <f>IF($D22=MAX($D22:$BF22),"Tidak Memadai",IF($D22+$E22&gt;$F22+$BF22,"Kurang Memadai",IF($F22=MAX($D22:$BF22),"Memadai","Memadai")))</f>
        <v>Memadai</v>
      </c>
    </row>
    <row r="23" spans="1:61" ht="31.5">
      <c r="A23" s="42">
        <v>2</v>
      </c>
      <c r="B23" s="43"/>
      <c r="C23" s="36" t="s">
        <v>80</v>
      </c>
      <c r="D23" s="37">
        <v>3</v>
      </c>
      <c r="E23" s="37">
        <v>2</v>
      </c>
      <c r="F23" s="37">
        <v>3</v>
      </c>
      <c r="G23" s="37">
        <v>2</v>
      </c>
      <c r="H23" s="37">
        <v>3</v>
      </c>
      <c r="I23" s="37">
        <v>2</v>
      </c>
      <c r="J23" s="39">
        <v>3</v>
      </c>
      <c r="K23" s="38">
        <v>3</v>
      </c>
      <c r="L23" s="38">
        <v>2</v>
      </c>
      <c r="M23" s="38">
        <v>2</v>
      </c>
      <c r="N23" s="38">
        <v>3</v>
      </c>
      <c r="O23" s="38">
        <v>3</v>
      </c>
      <c r="P23" s="38">
        <v>3</v>
      </c>
      <c r="Q23" s="38">
        <v>3</v>
      </c>
      <c r="R23" s="38">
        <v>3</v>
      </c>
      <c r="S23" s="38">
        <v>3</v>
      </c>
      <c r="T23" s="38">
        <v>3</v>
      </c>
      <c r="U23" s="38">
        <v>3</v>
      </c>
      <c r="V23" s="38">
        <v>2</v>
      </c>
      <c r="W23" s="38">
        <v>2</v>
      </c>
      <c r="X23" s="38">
        <v>3</v>
      </c>
      <c r="Y23" s="38">
        <v>3</v>
      </c>
      <c r="Z23" s="38">
        <v>2</v>
      </c>
      <c r="AA23" s="38">
        <v>2</v>
      </c>
      <c r="AB23" s="38">
        <v>2</v>
      </c>
      <c r="AC23" s="38">
        <v>2</v>
      </c>
      <c r="AD23" s="38">
        <v>2</v>
      </c>
      <c r="AE23" s="38">
        <v>2</v>
      </c>
      <c r="AF23" s="38">
        <v>2</v>
      </c>
      <c r="AG23" s="38">
        <v>3</v>
      </c>
      <c r="AH23" s="38">
        <v>3</v>
      </c>
      <c r="AI23" s="38">
        <v>2</v>
      </c>
      <c r="AJ23" s="38">
        <v>3</v>
      </c>
      <c r="AK23" s="38">
        <v>3</v>
      </c>
      <c r="AL23" s="38">
        <v>3</v>
      </c>
      <c r="AM23" s="38">
        <v>2</v>
      </c>
      <c r="AN23" s="38">
        <v>3</v>
      </c>
      <c r="AO23" s="38">
        <v>2</v>
      </c>
      <c r="AP23" s="38">
        <v>2</v>
      </c>
      <c r="AQ23" s="38">
        <v>3</v>
      </c>
      <c r="AR23" s="38">
        <v>3</v>
      </c>
      <c r="AS23" s="38">
        <v>3</v>
      </c>
      <c r="AT23" s="38">
        <v>2</v>
      </c>
      <c r="AU23" s="38">
        <v>3</v>
      </c>
      <c r="AV23" s="38">
        <v>2</v>
      </c>
      <c r="AW23" s="38">
        <v>3</v>
      </c>
      <c r="AX23" s="38">
        <v>3</v>
      </c>
      <c r="AY23" s="38">
        <v>4</v>
      </c>
      <c r="AZ23" s="38">
        <v>4</v>
      </c>
      <c r="BA23" s="38">
        <v>3</v>
      </c>
      <c r="BB23" s="38">
        <v>4</v>
      </c>
      <c r="BC23" s="38">
        <v>3</v>
      </c>
      <c r="BD23" s="38">
        <v>3</v>
      </c>
      <c r="BE23" s="38">
        <v>3</v>
      </c>
      <c r="BF23" s="38">
        <v>4</v>
      </c>
      <c r="BG23" s="39"/>
      <c r="BH23" s="40">
        <f>MODE(D23:BF23)</f>
        <v>3</v>
      </c>
      <c r="BI23" s="41" t="str">
        <f>IF($D23=MAX($D23:$BF23),"Tidak Memadai",IF($D23+$E23&gt;$F23+$BF23,"Kurang Memadai",IF($F23=MAX($D23:$BF23),"Cukup Memadai","Memadai")))</f>
        <v>Memadai</v>
      </c>
    </row>
    <row r="24" spans="1:61" ht="31.5">
      <c r="A24" s="42">
        <v>3</v>
      </c>
      <c r="B24" s="43"/>
      <c r="C24" s="51" t="s">
        <v>81</v>
      </c>
      <c r="D24" s="38">
        <v>3</v>
      </c>
      <c r="E24" s="38">
        <v>3</v>
      </c>
      <c r="F24" s="38">
        <v>4</v>
      </c>
      <c r="G24" s="38">
        <v>3</v>
      </c>
      <c r="H24" s="38">
        <v>3</v>
      </c>
      <c r="I24" s="38">
        <v>2</v>
      </c>
      <c r="J24" s="52">
        <v>3</v>
      </c>
      <c r="K24" s="52">
        <v>4</v>
      </c>
      <c r="L24" s="52">
        <v>3</v>
      </c>
      <c r="M24" s="52">
        <v>2</v>
      </c>
      <c r="N24" s="52">
        <v>3</v>
      </c>
      <c r="O24" s="52">
        <v>4</v>
      </c>
      <c r="P24" s="52">
        <v>3</v>
      </c>
      <c r="Q24" s="52">
        <v>3</v>
      </c>
      <c r="R24" s="52">
        <v>3</v>
      </c>
      <c r="S24" s="52">
        <v>3</v>
      </c>
      <c r="T24" s="52">
        <v>3</v>
      </c>
      <c r="U24" s="52">
        <v>3</v>
      </c>
      <c r="V24" s="52">
        <v>3</v>
      </c>
      <c r="W24" s="52">
        <v>2</v>
      </c>
      <c r="X24" s="52">
        <v>4</v>
      </c>
      <c r="Y24" s="52">
        <v>3</v>
      </c>
      <c r="Z24" s="52">
        <v>2</v>
      </c>
      <c r="AA24" s="52">
        <v>2</v>
      </c>
      <c r="AB24" s="52">
        <v>2</v>
      </c>
      <c r="AC24" s="52">
        <v>2</v>
      </c>
      <c r="AD24" s="52">
        <v>2</v>
      </c>
      <c r="AE24" s="52">
        <v>2</v>
      </c>
      <c r="AF24" s="52">
        <v>2</v>
      </c>
      <c r="AG24" s="52">
        <v>3</v>
      </c>
      <c r="AH24" s="52">
        <v>3</v>
      </c>
      <c r="AI24" s="52">
        <v>3</v>
      </c>
      <c r="AJ24" s="52">
        <v>3</v>
      </c>
      <c r="AK24" s="52">
        <v>3</v>
      </c>
      <c r="AL24" s="52">
        <v>3</v>
      </c>
      <c r="AM24" s="52">
        <v>2</v>
      </c>
      <c r="AN24" s="52">
        <v>3</v>
      </c>
      <c r="AO24" s="52">
        <v>2</v>
      </c>
      <c r="AP24" s="52">
        <v>3</v>
      </c>
      <c r="AQ24" s="52">
        <v>3</v>
      </c>
      <c r="AR24" s="52">
        <v>2</v>
      </c>
      <c r="AS24" s="52">
        <v>3</v>
      </c>
      <c r="AT24" s="52">
        <v>3</v>
      </c>
      <c r="AU24" s="52">
        <v>4</v>
      </c>
      <c r="AV24" s="52">
        <v>2</v>
      </c>
      <c r="AW24" s="52">
        <v>3</v>
      </c>
      <c r="AX24" s="52">
        <v>3</v>
      </c>
      <c r="AY24" s="52">
        <v>4</v>
      </c>
      <c r="AZ24" s="52">
        <v>3</v>
      </c>
      <c r="BA24" s="52">
        <v>3</v>
      </c>
      <c r="BB24" s="52">
        <v>3</v>
      </c>
      <c r="BC24" s="52">
        <v>3</v>
      </c>
      <c r="BD24" s="52">
        <v>3</v>
      </c>
      <c r="BE24" s="52">
        <v>4</v>
      </c>
      <c r="BF24" s="52">
        <v>3</v>
      </c>
      <c r="BG24" s="52"/>
      <c r="BH24" s="40">
        <f>MODE(D24:BF24)</f>
        <v>3</v>
      </c>
      <c r="BI24" s="41" t="str">
        <f>IF($D24=MAX($D24:$BF24),"Tidak Memadai",IF($D24+$E24&gt;$F24+$BF24,"Kurang Memadai",IF($F24=MAX($D24:$BF24),"Memadai","Memadai")))</f>
        <v>Memadai</v>
      </c>
    </row>
    <row r="25" spans="1:61" ht="47.25" customHeight="1">
      <c r="A25" s="42">
        <v>4</v>
      </c>
      <c r="B25" s="43"/>
      <c r="C25" s="51" t="s">
        <v>82</v>
      </c>
      <c r="D25" s="38">
        <v>3</v>
      </c>
      <c r="E25" s="38">
        <v>2</v>
      </c>
      <c r="F25" s="38">
        <v>4</v>
      </c>
      <c r="G25" s="38">
        <v>3</v>
      </c>
      <c r="H25" s="38">
        <v>3</v>
      </c>
      <c r="I25" s="38">
        <v>3</v>
      </c>
      <c r="J25" s="52">
        <v>3</v>
      </c>
      <c r="K25" s="52">
        <v>3</v>
      </c>
      <c r="L25" s="52">
        <v>3</v>
      </c>
      <c r="M25" s="52">
        <v>2</v>
      </c>
      <c r="N25" s="52">
        <v>3</v>
      </c>
      <c r="O25" s="52">
        <v>3</v>
      </c>
      <c r="P25" s="52">
        <v>3</v>
      </c>
      <c r="Q25" s="52">
        <v>4</v>
      </c>
      <c r="R25" s="52">
        <v>4</v>
      </c>
      <c r="S25" s="52">
        <v>3</v>
      </c>
      <c r="T25" s="52">
        <v>3</v>
      </c>
      <c r="U25" s="52">
        <v>3</v>
      </c>
      <c r="V25" s="52">
        <v>3</v>
      </c>
      <c r="W25" s="52">
        <v>2</v>
      </c>
      <c r="X25" s="52">
        <v>4</v>
      </c>
      <c r="Y25" s="52">
        <v>3</v>
      </c>
      <c r="Z25" s="52">
        <v>2</v>
      </c>
      <c r="AA25" s="52">
        <v>2</v>
      </c>
      <c r="AB25" s="52">
        <v>2</v>
      </c>
      <c r="AC25" s="52">
        <v>2</v>
      </c>
      <c r="AD25" s="52">
        <v>2</v>
      </c>
      <c r="AE25" s="52">
        <v>2</v>
      </c>
      <c r="AF25" s="52">
        <v>2</v>
      </c>
      <c r="AG25" s="52">
        <v>3</v>
      </c>
      <c r="AH25" s="52">
        <v>3</v>
      </c>
      <c r="AI25" s="52">
        <v>2</v>
      </c>
      <c r="AJ25" s="52">
        <v>3</v>
      </c>
      <c r="AK25" s="52">
        <v>3</v>
      </c>
      <c r="AL25" s="52">
        <v>3</v>
      </c>
      <c r="AM25" s="52">
        <v>2</v>
      </c>
      <c r="AN25" s="52">
        <v>3</v>
      </c>
      <c r="AO25" s="52">
        <v>2</v>
      </c>
      <c r="AP25" s="52">
        <v>3</v>
      </c>
      <c r="AQ25" s="52">
        <v>4</v>
      </c>
      <c r="AR25" s="52">
        <v>2</v>
      </c>
      <c r="AS25" s="52">
        <v>3</v>
      </c>
      <c r="AT25" s="52">
        <v>2</v>
      </c>
      <c r="AU25" s="52">
        <v>3</v>
      </c>
      <c r="AV25" s="52">
        <v>3</v>
      </c>
      <c r="AW25" s="52">
        <v>3</v>
      </c>
      <c r="AX25" s="52">
        <v>3</v>
      </c>
      <c r="AY25" s="52">
        <v>4</v>
      </c>
      <c r="AZ25" s="52">
        <v>3</v>
      </c>
      <c r="BA25" s="52">
        <v>3</v>
      </c>
      <c r="BB25" s="52">
        <v>2</v>
      </c>
      <c r="BC25" s="52">
        <v>2</v>
      </c>
      <c r="BD25" s="52">
        <v>3</v>
      </c>
      <c r="BE25" s="52">
        <v>3</v>
      </c>
      <c r="BF25" s="52">
        <v>3</v>
      </c>
      <c r="BG25" s="52"/>
      <c r="BH25" s="40">
        <f>MODE(D25:BF25)</f>
        <v>3</v>
      </c>
      <c r="BI25" s="41" t="str">
        <f>IF($D25=MAX($D25:$BF25),"Tidak Memadai",IF($D25+$E25&gt;$F25+$BF25,"Kurang Memadai",IF($F25=MAX($D25:$BF25),"Memadai","Memadai")))</f>
        <v>Memadai</v>
      </c>
    </row>
    <row r="26" spans="1:61" ht="37.5" customHeight="1">
      <c r="A26" s="47" t="s">
        <v>83</v>
      </c>
      <c r="B26" s="48"/>
      <c r="C26" s="49" t="s">
        <v>84</v>
      </c>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33" t="s">
        <v>71</v>
      </c>
    </row>
    <row r="27" spans="1:61" ht="31.5">
      <c r="A27" s="42">
        <v>1</v>
      </c>
      <c r="B27" s="43"/>
      <c r="C27" s="36" t="s">
        <v>85</v>
      </c>
      <c r="D27" s="37">
        <v>3</v>
      </c>
      <c r="E27" s="37">
        <v>3</v>
      </c>
      <c r="F27" s="37">
        <v>4</v>
      </c>
      <c r="G27" s="37">
        <v>3</v>
      </c>
      <c r="H27" s="37">
        <v>3</v>
      </c>
      <c r="I27" s="37">
        <v>2</v>
      </c>
      <c r="J27" s="39">
        <v>3</v>
      </c>
      <c r="K27" s="38">
        <v>4</v>
      </c>
      <c r="L27" s="38">
        <v>3</v>
      </c>
      <c r="M27" s="38">
        <v>3</v>
      </c>
      <c r="N27" s="38">
        <v>3</v>
      </c>
      <c r="O27" s="38">
        <v>4</v>
      </c>
      <c r="P27" s="38">
        <v>3</v>
      </c>
      <c r="Q27" s="38">
        <v>3</v>
      </c>
      <c r="R27" s="38">
        <v>3</v>
      </c>
      <c r="S27" s="38">
        <v>3</v>
      </c>
      <c r="T27" s="38">
        <v>3</v>
      </c>
      <c r="U27" s="38">
        <v>3</v>
      </c>
      <c r="V27" s="38">
        <v>3</v>
      </c>
      <c r="W27" s="38">
        <v>3</v>
      </c>
      <c r="X27" s="38">
        <v>4</v>
      </c>
      <c r="Y27" s="38">
        <v>3</v>
      </c>
      <c r="Z27" s="38">
        <v>3</v>
      </c>
      <c r="AA27" s="38">
        <v>3</v>
      </c>
      <c r="AB27" s="38">
        <v>3</v>
      </c>
      <c r="AC27" s="38">
        <v>3</v>
      </c>
      <c r="AD27" s="38">
        <v>3</v>
      </c>
      <c r="AE27" s="38">
        <v>3</v>
      </c>
      <c r="AF27" s="38">
        <v>3</v>
      </c>
      <c r="AG27" s="38">
        <v>3</v>
      </c>
      <c r="AH27" s="38">
        <v>3</v>
      </c>
      <c r="AI27" s="38">
        <v>3</v>
      </c>
      <c r="AJ27" s="38">
        <v>3</v>
      </c>
      <c r="AK27" s="38">
        <v>3</v>
      </c>
      <c r="AL27" s="38">
        <v>3</v>
      </c>
      <c r="AM27" s="38">
        <v>3</v>
      </c>
      <c r="AN27" s="38">
        <v>2</v>
      </c>
      <c r="AO27" s="38">
        <v>3</v>
      </c>
      <c r="AP27" s="38">
        <v>2</v>
      </c>
      <c r="AQ27" s="38">
        <v>3</v>
      </c>
      <c r="AR27" s="38">
        <v>2</v>
      </c>
      <c r="AS27" s="38">
        <v>3</v>
      </c>
      <c r="AT27" s="38">
        <v>3</v>
      </c>
      <c r="AU27" s="38">
        <v>4</v>
      </c>
      <c r="AV27" s="38">
        <v>2</v>
      </c>
      <c r="AW27" s="38">
        <v>3</v>
      </c>
      <c r="AX27" s="38">
        <v>3</v>
      </c>
      <c r="AY27" s="38">
        <v>3</v>
      </c>
      <c r="AZ27" s="38">
        <v>3</v>
      </c>
      <c r="BA27" s="38">
        <v>3</v>
      </c>
      <c r="BB27" s="38">
        <v>2</v>
      </c>
      <c r="BC27" s="38">
        <v>2</v>
      </c>
      <c r="BD27" s="38">
        <v>3</v>
      </c>
      <c r="BE27" s="38">
        <v>3</v>
      </c>
      <c r="BF27" s="38">
        <v>3</v>
      </c>
      <c r="BG27" s="39"/>
      <c r="BH27" s="40">
        <f>MODE(D27:BF27)</f>
        <v>3</v>
      </c>
      <c r="BI27" s="41" t="str">
        <f>IF($D27=MAX($D27:$BF27),"Tidak Memadai",IF($D27+$E27&gt;$F27+$BF27,"Kurang Memadai",IF($F27=MAX($D27:$BF27),"Memadai","Memadai")))</f>
        <v>Memadai</v>
      </c>
    </row>
    <row r="28" spans="1:61" ht="54" customHeight="1">
      <c r="A28" s="42">
        <v>2</v>
      </c>
      <c r="B28" s="43"/>
      <c r="C28" s="36" t="s">
        <v>86</v>
      </c>
      <c r="D28" s="37">
        <v>3</v>
      </c>
      <c r="E28" s="37">
        <v>3</v>
      </c>
      <c r="F28" s="37">
        <v>4</v>
      </c>
      <c r="G28" s="37">
        <v>3</v>
      </c>
      <c r="H28" s="37">
        <v>3</v>
      </c>
      <c r="I28" s="37">
        <v>3</v>
      </c>
      <c r="J28" s="39">
        <v>3</v>
      </c>
      <c r="K28" s="38">
        <v>4</v>
      </c>
      <c r="L28" s="38">
        <v>3</v>
      </c>
      <c r="M28" s="38">
        <v>3</v>
      </c>
      <c r="N28" s="38">
        <v>3</v>
      </c>
      <c r="O28" s="38">
        <v>4</v>
      </c>
      <c r="P28" s="38">
        <v>3</v>
      </c>
      <c r="Q28" s="38">
        <v>3</v>
      </c>
      <c r="R28" s="38">
        <v>3</v>
      </c>
      <c r="S28" s="38">
        <v>3</v>
      </c>
      <c r="T28" s="38">
        <v>3</v>
      </c>
      <c r="U28" s="38">
        <v>3</v>
      </c>
      <c r="V28" s="38">
        <v>3</v>
      </c>
      <c r="W28" s="38">
        <v>3</v>
      </c>
      <c r="X28" s="38">
        <v>4</v>
      </c>
      <c r="Y28" s="38">
        <v>3</v>
      </c>
      <c r="Z28" s="38">
        <v>3</v>
      </c>
      <c r="AA28" s="38">
        <v>3</v>
      </c>
      <c r="AB28" s="38">
        <v>3</v>
      </c>
      <c r="AC28" s="38">
        <v>3</v>
      </c>
      <c r="AD28" s="38">
        <v>3</v>
      </c>
      <c r="AE28" s="38">
        <v>3</v>
      </c>
      <c r="AF28" s="38">
        <v>3</v>
      </c>
      <c r="AG28" s="38">
        <v>3</v>
      </c>
      <c r="AH28" s="38">
        <v>3</v>
      </c>
      <c r="AI28" s="38">
        <v>3</v>
      </c>
      <c r="AJ28" s="38">
        <v>3</v>
      </c>
      <c r="AK28" s="38">
        <v>3</v>
      </c>
      <c r="AL28" s="38">
        <v>3</v>
      </c>
      <c r="AM28" s="38">
        <v>3</v>
      </c>
      <c r="AN28" s="38">
        <v>3</v>
      </c>
      <c r="AO28" s="38">
        <v>3</v>
      </c>
      <c r="AP28" s="38">
        <v>3</v>
      </c>
      <c r="AQ28" s="38">
        <v>3</v>
      </c>
      <c r="AR28" s="38">
        <v>2</v>
      </c>
      <c r="AS28" s="38">
        <v>3</v>
      </c>
      <c r="AT28" s="38">
        <v>3</v>
      </c>
      <c r="AU28" s="38">
        <v>3</v>
      </c>
      <c r="AV28" s="38">
        <v>3</v>
      </c>
      <c r="AW28" s="38">
        <v>3</v>
      </c>
      <c r="AX28" s="38">
        <v>3</v>
      </c>
      <c r="AY28" s="38">
        <v>3</v>
      </c>
      <c r="AZ28" s="38">
        <v>3</v>
      </c>
      <c r="BA28" s="38">
        <v>3</v>
      </c>
      <c r="BB28" s="38">
        <v>3</v>
      </c>
      <c r="BC28" s="38">
        <v>2</v>
      </c>
      <c r="BD28" s="38">
        <v>3</v>
      </c>
      <c r="BE28" s="38">
        <v>4</v>
      </c>
      <c r="BF28" s="38">
        <v>3</v>
      </c>
      <c r="BG28" s="39"/>
      <c r="BH28" s="40">
        <f t="shared" ref="BH28:BH34" si="1">MODE(D28:BF28)</f>
        <v>3</v>
      </c>
      <c r="BI28" s="41" t="str">
        <f>IF($D28=MAX($D28:$BF28),"Tidak Memadai",IF($D28+$E28&gt;$F28+$BF28,"Kurang Memadai",IF($F28=MAX($D28:$BF28),"Memadai","Memadai")))</f>
        <v>Memadai</v>
      </c>
    </row>
    <row r="29" spans="1:61" ht="63">
      <c r="A29" s="42">
        <v>3</v>
      </c>
      <c r="B29" s="43"/>
      <c r="C29" s="36" t="s">
        <v>87</v>
      </c>
      <c r="D29" s="37">
        <v>3</v>
      </c>
      <c r="E29" s="37">
        <v>3</v>
      </c>
      <c r="F29" s="37">
        <v>3</v>
      </c>
      <c r="G29" s="37">
        <v>2</v>
      </c>
      <c r="H29" s="37">
        <v>3</v>
      </c>
      <c r="I29" s="37">
        <v>2</v>
      </c>
      <c r="J29" s="39">
        <v>3</v>
      </c>
      <c r="K29" s="38">
        <v>3</v>
      </c>
      <c r="L29" s="38">
        <v>3</v>
      </c>
      <c r="M29" s="38">
        <v>3</v>
      </c>
      <c r="N29" s="38">
        <v>3</v>
      </c>
      <c r="O29" s="38">
        <v>3</v>
      </c>
      <c r="P29" s="38">
        <v>3</v>
      </c>
      <c r="Q29" s="38">
        <v>3</v>
      </c>
      <c r="R29" s="38">
        <v>3</v>
      </c>
      <c r="S29" s="38">
        <v>3</v>
      </c>
      <c r="T29" s="38">
        <v>3</v>
      </c>
      <c r="U29" s="38">
        <v>3</v>
      </c>
      <c r="V29" s="38">
        <v>2</v>
      </c>
      <c r="W29" s="38">
        <v>3</v>
      </c>
      <c r="X29" s="38">
        <v>3</v>
      </c>
      <c r="Y29" s="38">
        <v>3</v>
      </c>
      <c r="Z29" s="38">
        <v>3</v>
      </c>
      <c r="AA29" s="38">
        <v>3</v>
      </c>
      <c r="AB29" s="38">
        <v>3</v>
      </c>
      <c r="AC29" s="38">
        <v>3</v>
      </c>
      <c r="AD29" s="38">
        <v>3</v>
      </c>
      <c r="AE29" s="38">
        <v>3</v>
      </c>
      <c r="AF29" s="38">
        <v>3</v>
      </c>
      <c r="AG29" s="38">
        <v>2</v>
      </c>
      <c r="AH29" s="38">
        <v>3</v>
      </c>
      <c r="AI29" s="38">
        <v>3</v>
      </c>
      <c r="AJ29" s="38">
        <v>3</v>
      </c>
      <c r="AK29" s="38">
        <v>3</v>
      </c>
      <c r="AL29" s="38">
        <v>3</v>
      </c>
      <c r="AM29" s="38">
        <v>3</v>
      </c>
      <c r="AN29" s="38">
        <v>3</v>
      </c>
      <c r="AO29" s="38">
        <v>3</v>
      </c>
      <c r="AP29" s="38">
        <v>3</v>
      </c>
      <c r="AQ29" s="38">
        <v>3</v>
      </c>
      <c r="AR29" s="38">
        <v>2</v>
      </c>
      <c r="AS29" s="38">
        <v>3</v>
      </c>
      <c r="AT29" s="38">
        <v>3</v>
      </c>
      <c r="AU29" s="38">
        <v>4</v>
      </c>
      <c r="AV29" s="38">
        <v>1</v>
      </c>
      <c r="AW29" s="38">
        <v>3</v>
      </c>
      <c r="AX29" s="38">
        <v>3</v>
      </c>
      <c r="AY29" s="38">
        <v>4</v>
      </c>
      <c r="AZ29" s="38">
        <v>4</v>
      </c>
      <c r="BA29" s="38">
        <v>3</v>
      </c>
      <c r="BB29" s="38">
        <v>2</v>
      </c>
      <c r="BC29" s="38">
        <v>2</v>
      </c>
      <c r="BD29" s="38">
        <v>3</v>
      </c>
      <c r="BE29" s="38">
        <v>4</v>
      </c>
      <c r="BF29" s="38">
        <v>3</v>
      </c>
      <c r="BG29" s="39"/>
      <c r="BH29" s="40">
        <f t="shared" si="1"/>
        <v>3</v>
      </c>
      <c r="BI29" s="41" t="str">
        <f t="shared" ref="BI29" si="2">IF($D29=MAX($D29:$BF29),"Tidak Memadai",IF($D29+$E29&gt;$F29+$BF29,"Kurang Memadai",IF($F29=MAX($D29:$BF29),"Cukup Memadai","Memadai")))</f>
        <v>Memadai</v>
      </c>
    </row>
    <row r="30" spans="1:61" ht="31.5">
      <c r="A30" s="42">
        <v>4</v>
      </c>
      <c r="B30" s="43"/>
      <c r="C30" s="36" t="s">
        <v>88</v>
      </c>
      <c r="D30" s="37">
        <v>3</v>
      </c>
      <c r="E30" s="37">
        <v>3</v>
      </c>
      <c r="F30" s="37">
        <v>4</v>
      </c>
      <c r="G30" s="37">
        <v>2</v>
      </c>
      <c r="H30" s="37">
        <v>3</v>
      </c>
      <c r="I30" s="37">
        <v>3</v>
      </c>
      <c r="J30" s="39">
        <v>3</v>
      </c>
      <c r="K30" s="38">
        <v>4</v>
      </c>
      <c r="L30" s="38">
        <v>3</v>
      </c>
      <c r="M30" s="38">
        <v>3</v>
      </c>
      <c r="N30" s="38">
        <v>3</v>
      </c>
      <c r="O30" s="38">
        <v>3</v>
      </c>
      <c r="P30" s="38">
        <v>3</v>
      </c>
      <c r="Q30" s="38">
        <v>4</v>
      </c>
      <c r="R30" s="38">
        <v>4</v>
      </c>
      <c r="S30" s="38">
        <v>3</v>
      </c>
      <c r="T30" s="38">
        <v>3</v>
      </c>
      <c r="U30" s="38">
        <v>3</v>
      </c>
      <c r="V30" s="38">
        <v>3</v>
      </c>
      <c r="W30" s="38">
        <v>4</v>
      </c>
      <c r="X30" s="38">
        <v>4</v>
      </c>
      <c r="Y30" s="38">
        <v>3</v>
      </c>
      <c r="Z30" s="38">
        <v>3</v>
      </c>
      <c r="AA30" s="38">
        <v>3</v>
      </c>
      <c r="AB30" s="38">
        <v>3</v>
      </c>
      <c r="AC30" s="38">
        <v>3</v>
      </c>
      <c r="AD30" s="38">
        <v>3</v>
      </c>
      <c r="AE30" s="38">
        <v>3</v>
      </c>
      <c r="AF30" s="38">
        <v>3</v>
      </c>
      <c r="AG30" s="38">
        <v>2</v>
      </c>
      <c r="AH30" s="38">
        <v>3</v>
      </c>
      <c r="AI30" s="38">
        <v>2</v>
      </c>
      <c r="AJ30" s="38">
        <v>3</v>
      </c>
      <c r="AK30" s="38">
        <v>2</v>
      </c>
      <c r="AL30" s="38">
        <v>3</v>
      </c>
      <c r="AM30" s="38">
        <v>3</v>
      </c>
      <c r="AN30" s="38">
        <v>3</v>
      </c>
      <c r="AO30" s="38">
        <v>3</v>
      </c>
      <c r="AP30" s="38">
        <v>3</v>
      </c>
      <c r="AQ30" s="38">
        <v>4</v>
      </c>
      <c r="AR30" s="38">
        <v>2</v>
      </c>
      <c r="AS30" s="38">
        <v>3</v>
      </c>
      <c r="AT30" s="38">
        <v>3</v>
      </c>
      <c r="AU30" s="38">
        <v>3</v>
      </c>
      <c r="AV30" s="38">
        <v>3</v>
      </c>
      <c r="AW30" s="38">
        <v>3</v>
      </c>
      <c r="AX30" s="38">
        <v>3</v>
      </c>
      <c r="AY30" s="38">
        <v>4</v>
      </c>
      <c r="AZ30" s="38">
        <v>3</v>
      </c>
      <c r="BA30" s="38">
        <v>3</v>
      </c>
      <c r="BB30" s="38">
        <v>2</v>
      </c>
      <c r="BC30" s="38">
        <v>2</v>
      </c>
      <c r="BD30" s="38">
        <v>3</v>
      </c>
      <c r="BE30" s="38">
        <v>3</v>
      </c>
      <c r="BF30" s="38">
        <v>3</v>
      </c>
      <c r="BG30" s="39"/>
      <c r="BH30" s="40">
        <f t="shared" si="1"/>
        <v>3</v>
      </c>
      <c r="BI30" s="41" t="str">
        <f>IF($D30=MAX($D30:$BF30),"Tidak Memadai",IF($D30+$E30&gt;$F30+$BF30,"Kurang Memadai",IF($F30=MAX($D30:$BF30),"Memadai","Memadai")))</f>
        <v>Memadai</v>
      </c>
    </row>
    <row r="31" spans="1:61" ht="31.5" customHeight="1">
      <c r="A31" s="42">
        <v>5</v>
      </c>
      <c r="B31" s="43"/>
      <c r="C31" s="51" t="s">
        <v>89</v>
      </c>
      <c r="D31" s="53">
        <v>4</v>
      </c>
      <c r="E31" s="54">
        <v>3</v>
      </c>
      <c r="F31" s="54">
        <v>4</v>
      </c>
      <c r="G31" s="37">
        <v>3</v>
      </c>
      <c r="H31" s="37">
        <v>3</v>
      </c>
      <c r="I31" s="37">
        <v>2</v>
      </c>
      <c r="J31" s="39">
        <v>3</v>
      </c>
      <c r="K31" s="38">
        <v>3</v>
      </c>
      <c r="L31" s="38">
        <v>3</v>
      </c>
      <c r="M31" s="38">
        <v>3</v>
      </c>
      <c r="N31" s="38">
        <v>3</v>
      </c>
      <c r="O31" s="38">
        <v>4</v>
      </c>
      <c r="P31" s="38">
        <v>4</v>
      </c>
      <c r="Q31" s="38">
        <v>4</v>
      </c>
      <c r="R31" s="38">
        <v>4</v>
      </c>
      <c r="S31" s="38">
        <v>3</v>
      </c>
      <c r="T31" s="38">
        <v>3</v>
      </c>
      <c r="U31" s="38">
        <v>3</v>
      </c>
      <c r="V31" s="38">
        <v>3</v>
      </c>
      <c r="W31" s="38">
        <v>4</v>
      </c>
      <c r="X31" s="38">
        <v>4</v>
      </c>
      <c r="Y31" s="38">
        <v>3</v>
      </c>
      <c r="Z31" s="38">
        <v>3</v>
      </c>
      <c r="AA31" s="38">
        <v>3</v>
      </c>
      <c r="AB31" s="38">
        <v>3</v>
      </c>
      <c r="AC31" s="38">
        <v>3</v>
      </c>
      <c r="AD31" s="38">
        <v>3</v>
      </c>
      <c r="AE31" s="38">
        <v>3</v>
      </c>
      <c r="AF31" s="38">
        <v>3</v>
      </c>
      <c r="AG31" s="38">
        <v>3</v>
      </c>
      <c r="AH31" s="38">
        <v>3</v>
      </c>
      <c r="AI31" s="38">
        <v>3</v>
      </c>
      <c r="AJ31" s="38">
        <v>3</v>
      </c>
      <c r="AK31" s="38">
        <v>3</v>
      </c>
      <c r="AL31" s="38">
        <v>3</v>
      </c>
      <c r="AM31" s="38">
        <v>3</v>
      </c>
      <c r="AN31" s="38">
        <v>3</v>
      </c>
      <c r="AO31" s="38">
        <v>3</v>
      </c>
      <c r="AP31" s="38">
        <v>3</v>
      </c>
      <c r="AQ31" s="38">
        <v>4</v>
      </c>
      <c r="AR31" s="38">
        <v>3</v>
      </c>
      <c r="AS31" s="38">
        <v>3</v>
      </c>
      <c r="AT31" s="38">
        <v>3</v>
      </c>
      <c r="AU31" s="38">
        <v>4</v>
      </c>
      <c r="AV31" s="38">
        <v>2</v>
      </c>
      <c r="AW31" s="38">
        <v>3</v>
      </c>
      <c r="AX31" s="38">
        <v>3</v>
      </c>
      <c r="AY31" s="38">
        <v>4</v>
      </c>
      <c r="AZ31" s="38">
        <v>3</v>
      </c>
      <c r="BA31" s="38">
        <v>3</v>
      </c>
      <c r="BB31" s="38">
        <v>2</v>
      </c>
      <c r="BC31" s="38">
        <v>3</v>
      </c>
      <c r="BD31" s="38">
        <v>3</v>
      </c>
      <c r="BE31" s="38">
        <v>3</v>
      </c>
      <c r="BF31" s="53">
        <v>3</v>
      </c>
      <c r="BG31" s="39"/>
      <c r="BH31" s="40">
        <f t="shared" si="1"/>
        <v>3</v>
      </c>
      <c r="BI31" s="41" t="str">
        <f>IF($D31=MAX($D31:$BF31),"Memadai",IF($D31+$E31&gt;$F31+$BF31,"Kurang Memadai",IF($F31=MAX($D31:$BF31),"Cukup Memadai","Memadai")))</f>
        <v>Memadai</v>
      </c>
    </row>
    <row r="32" spans="1:61" ht="33" customHeight="1">
      <c r="A32" s="42">
        <v>6</v>
      </c>
      <c r="B32" s="43"/>
      <c r="C32" s="51" t="s">
        <v>90</v>
      </c>
      <c r="D32" s="38">
        <v>3</v>
      </c>
      <c r="E32" s="37">
        <v>4</v>
      </c>
      <c r="F32" s="37">
        <v>4</v>
      </c>
      <c r="G32" s="37">
        <v>3</v>
      </c>
      <c r="H32" s="37">
        <v>3</v>
      </c>
      <c r="I32" s="37">
        <v>3</v>
      </c>
      <c r="J32" s="39">
        <v>3</v>
      </c>
      <c r="K32" s="38">
        <v>3</v>
      </c>
      <c r="L32" s="38">
        <v>3</v>
      </c>
      <c r="M32" s="38">
        <v>3</v>
      </c>
      <c r="N32" s="38">
        <v>3</v>
      </c>
      <c r="O32" s="38">
        <v>4</v>
      </c>
      <c r="P32" s="38">
        <v>4</v>
      </c>
      <c r="Q32" s="38">
        <v>3</v>
      </c>
      <c r="R32" s="38">
        <v>3</v>
      </c>
      <c r="S32" s="38">
        <v>3</v>
      </c>
      <c r="T32" s="38">
        <v>3</v>
      </c>
      <c r="U32" s="38">
        <v>3</v>
      </c>
      <c r="V32" s="38">
        <v>3</v>
      </c>
      <c r="W32" s="38">
        <v>4</v>
      </c>
      <c r="X32" s="38">
        <v>4</v>
      </c>
      <c r="Y32" s="38">
        <v>3</v>
      </c>
      <c r="Z32" s="38">
        <v>3</v>
      </c>
      <c r="AA32" s="38">
        <v>3</v>
      </c>
      <c r="AB32" s="38">
        <v>3</v>
      </c>
      <c r="AC32" s="38">
        <v>3</v>
      </c>
      <c r="AD32" s="38">
        <v>3</v>
      </c>
      <c r="AE32" s="38">
        <v>3</v>
      </c>
      <c r="AF32" s="38">
        <v>3</v>
      </c>
      <c r="AG32" s="38">
        <v>3</v>
      </c>
      <c r="AH32" s="38">
        <v>3</v>
      </c>
      <c r="AI32" s="38">
        <v>3</v>
      </c>
      <c r="AJ32" s="38">
        <v>3</v>
      </c>
      <c r="AK32" s="38">
        <v>3</v>
      </c>
      <c r="AL32" s="38">
        <v>4</v>
      </c>
      <c r="AM32" s="38">
        <v>3</v>
      </c>
      <c r="AN32" s="38">
        <v>3</v>
      </c>
      <c r="AO32" s="38">
        <v>3</v>
      </c>
      <c r="AP32" s="38">
        <v>4</v>
      </c>
      <c r="AQ32" s="38">
        <v>4</v>
      </c>
      <c r="AR32" s="38">
        <v>3</v>
      </c>
      <c r="AS32" s="38">
        <v>3</v>
      </c>
      <c r="AT32" s="38">
        <v>3</v>
      </c>
      <c r="AU32" s="38">
        <v>4</v>
      </c>
      <c r="AV32" s="38">
        <v>3</v>
      </c>
      <c r="AW32" s="38">
        <v>3</v>
      </c>
      <c r="AX32" s="38">
        <v>3</v>
      </c>
      <c r="AY32" s="38">
        <v>4</v>
      </c>
      <c r="AZ32" s="38">
        <v>3</v>
      </c>
      <c r="BA32" s="38">
        <v>3</v>
      </c>
      <c r="BB32" s="38">
        <v>3</v>
      </c>
      <c r="BC32" s="38">
        <v>3</v>
      </c>
      <c r="BD32" s="38">
        <v>3</v>
      </c>
      <c r="BE32" s="38">
        <v>3</v>
      </c>
      <c r="BF32" s="38">
        <v>3</v>
      </c>
      <c r="BG32" s="39"/>
      <c r="BH32" s="40">
        <f t="shared" si="1"/>
        <v>3</v>
      </c>
      <c r="BI32" s="41" t="str">
        <f>IF($D32=MAX($D32:$BF32),"Tidak Memadai",IF($D32+$E32&gt;$F32+$BF32,"Kurang Memadai",IF($F32=MAX($D32:$BF32),"Memadai","Memadai")))</f>
        <v>Memadai</v>
      </c>
    </row>
    <row r="33" spans="1:61" ht="31.5">
      <c r="A33" s="42">
        <v>7</v>
      </c>
      <c r="B33" s="43"/>
      <c r="C33" s="51" t="s">
        <v>91</v>
      </c>
      <c r="D33" s="38">
        <v>3</v>
      </c>
      <c r="E33" s="38">
        <v>3</v>
      </c>
      <c r="F33" s="38">
        <v>4</v>
      </c>
      <c r="G33" s="38">
        <v>2</v>
      </c>
      <c r="H33" s="38">
        <v>3</v>
      </c>
      <c r="I33" s="38">
        <v>3</v>
      </c>
      <c r="J33" s="39">
        <v>3</v>
      </c>
      <c r="K33" s="38">
        <v>3</v>
      </c>
      <c r="L33" s="38">
        <v>3</v>
      </c>
      <c r="M33" s="38">
        <v>3</v>
      </c>
      <c r="N33" s="38">
        <v>3</v>
      </c>
      <c r="O33" s="38">
        <v>4</v>
      </c>
      <c r="P33" s="38">
        <v>3</v>
      </c>
      <c r="Q33" s="38">
        <v>3</v>
      </c>
      <c r="R33" s="38">
        <v>3</v>
      </c>
      <c r="S33" s="38">
        <v>3</v>
      </c>
      <c r="T33" s="38">
        <v>3</v>
      </c>
      <c r="U33" s="38">
        <v>3</v>
      </c>
      <c r="V33" s="38">
        <v>3</v>
      </c>
      <c r="W33" s="38">
        <v>4</v>
      </c>
      <c r="X33" s="38">
        <v>3</v>
      </c>
      <c r="Y33" s="38">
        <v>3</v>
      </c>
      <c r="Z33" s="38">
        <v>3</v>
      </c>
      <c r="AA33" s="38">
        <v>3</v>
      </c>
      <c r="AB33" s="38">
        <v>3</v>
      </c>
      <c r="AC33" s="38">
        <v>3</v>
      </c>
      <c r="AD33" s="38">
        <v>3</v>
      </c>
      <c r="AE33" s="38">
        <v>3</v>
      </c>
      <c r="AF33" s="38">
        <v>3</v>
      </c>
      <c r="AG33" s="38">
        <v>3</v>
      </c>
      <c r="AH33" s="38">
        <v>3</v>
      </c>
      <c r="AI33" s="38">
        <v>3</v>
      </c>
      <c r="AJ33" s="38">
        <v>3</v>
      </c>
      <c r="AK33" s="38">
        <v>3</v>
      </c>
      <c r="AL33" s="38">
        <v>4</v>
      </c>
      <c r="AM33" s="38">
        <v>3</v>
      </c>
      <c r="AN33" s="38">
        <v>3</v>
      </c>
      <c r="AO33" s="38">
        <v>3</v>
      </c>
      <c r="AP33" s="38">
        <v>4</v>
      </c>
      <c r="AQ33" s="38">
        <v>3</v>
      </c>
      <c r="AR33" s="38">
        <v>2</v>
      </c>
      <c r="AS33" s="38">
        <v>3</v>
      </c>
      <c r="AT33" s="38">
        <v>3</v>
      </c>
      <c r="AU33" s="38">
        <v>3</v>
      </c>
      <c r="AV33" s="38">
        <v>3</v>
      </c>
      <c r="AW33" s="38">
        <v>3</v>
      </c>
      <c r="AX33" s="38">
        <v>3</v>
      </c>
      <c r="AY33" s="38">
        <v>4</v>
      </c>
      <c r="AZ33" s="38">
        <v>4</v>
      </c>
      <c r="BA33" s="38">
        <v>3</v>
      </c>
      <c r="BB33" s="38">
        <v>3</v>
      </c>
      <c r="BC33" s="38">
        <v>3</v>
      </c>
      <c r="BD33" s="38">
        <v>3</v>
      </c>
      <c r="BE33" s="38">
        <v>4</v>
      </c>
      <c r="BF33" s="38">
        <v>3</v>
      </c>
      <c r="BG33" s="39"/>
      <c r="BH33" s="40">
        <f t="shared" si="1"/>
        <v>3</v>
      </c>
      <c r="BI33" s="41" t="str">
        <f>IF($D33=MAX($D33:$BF33),"Tidak Memadai",IF($D33+$E33&gt;$F33+$BF33,"Kurang Memadai",IF($F33=MAX($D33:$BF33),"Memadai","Memadai")))</f>
        <v>Memadai</v>
      </c>
    </row>
    <row r="34" spans="1:61" ht="32.25" customHeight="1">
      <c r="A34" s="42">
        <v>8</v>
      </c>
      <c r="B34" s="43"/>
      <c r="C34" s="51" t="s">
        <v>92</v>
      </c>
      <c r="D34" s="38">
        <v>3</v>
      </c>
      <c r="E34" s="38">
        <v>4</v>
      </c>
      <c r="F34" s="38">
        <v>4</v>
      </c>
      <c r="G34" s="38">
        <v>3</v>
      </c>
      <c r="H34" s="38">
        <v>3</v>
      </c>
      <c r="I34" s="38">
        <v>3</v>
      </c>
      <c r="J34" s="39">
        <v>3</v>
      </c>
      <c r="K34" s="38">
        <v>4</v>
      </c>
      <c r="L34" s="38">
        <v>3</v>
      </c>
      <c r="M34" s="38">
        <v>3</v>
      </c>
      <c r="N34" s="38">
        <v>3</v>
      </c>
      <c r="O34" s="38">
        <v>4</v>
      </c>
      <c r="P34" s="38">
        <v>3</v>
      </c>
      <c r="Q34" s="38">
        <v>3</v>
      </c>
      <c r="R34" s="38">
        <v>3</v>
      </c>
      <c r="S34" s="38">
        <v>3</v>
      </c>
      <c r="T34" s="38">
        <v>3</v>
      </c>
      <c r="U34" s="38">
        <v>3</v>
      </c>
      <c r="V34" s="38">
        <v>3</v>
      </c>
      <c r="W34" s="38">
        <v>3</v>
      </c>
      <c r="X34" s="38">
        <v>3</v>
      </c>
      <c r="Y34" s="38">
        <v>3</v>
      </c>
      <c r="Z34" s="38">
        <v>3</v>
      </c>
      <c r="AA34" s="38">
        <v>3</v>
      </c>
      <c r="AB34" s="38">
        <v>3</v>
      </c>
      <c r="AC34" s="38">
        <v>3</v>
      </c>
      <c r="AD34" s="38">
        <v>3</v>
      </c>
      <c r="AE34" s="38">
        <v>3</v>
      </c>
      <c r="AF34" s="38">
        <v>3</v>
      </c>
      <c r="AG34" s="38">
        <v>4</v>
      </c>
      <c r="AH34" s="38">
        <v>3</v>
      </c>
      <c r="AI34" s="38">
        <v>3</v>
      </c>
      <c r="AJ34" s="38">
        <v>3</v>
      </c>
      <c r="AK34" s="38">
        <v>3</v>
      </c>
      <c r="AL34" s="38">
        <v>3</v>
      </c>
      <c r="AM34" s="38">
        <v>3</v>
      </c>
      <c r="AN34" s="38">
        <v>3</v>
      </c>
      <c r="AO34" s="38">
        <v>3</v>
      </c>
      <c r="AP34" s="38">
        <v>3</v>
      </c>
      <c r="AQ34" s="38">
        <v>3</v>
      </c>
      <c r="AR34" s="38">
        <v>2</v>
      </c>
      <c r="AS34" s="38">
        <v>3</v>
      </c>
      <c r="AT34" s="38">
        <v>3</v>
      </c>
      <c r="AU34" s="38">
        <v>3</v>
      </c>
      <c r="AV34" s="38">
        <v>3</v>
      </c>
      <c r="AW34" s="38">
        <v>3</v>
      </c>
      <c r="AX34" s="38">
        <v>3</v>
      </c>
      <c r="AY34" s="38">
        <v>4</v>
      </c>
      <c r="AZ34" s="38">
        <v>3</v>
      </c>
      <c r="BA34" s="38">
        <v>3</v>
      </c>
      <c r="BB34" s="38">
        <v>3</v>
      </c>
      <c r="BC34" s="38">
        <v>3</v>
      </c>
      <c r="BD34" s="38">
        <v>3</v>
      </c>
      <c r="BE34" s="38">
        <v>4</v>
      </c>
      <c r="BF34" s="38">
        <v>3</v>
      </c>
      <c r="BG34" s="39"/>
      <c r="BH34" s="40">
        <f t="shared" si="1"/>
        <v>3</v>
      </c>
      <c r="BI34" s="41" t="str">
        <f>IF($D34=MAX($D34:$BF34),"Tidak Memadai",IF($D34+$E34&gt;$F34+$BF34,"Kurang Memadai",IF($F34=MAX($D34:$BF34),"Memadai","Memadai")))</f>
        <v>Memadai</v>
      </c>
    </row>
    <row r="35" spans="1:61" ht="37.5" customHeight="1">
      <c r="A35" s="55" t="s">
        <v>93</v>
      </c>
      <c r="B35" s="56"/>
      <c r="C35" s="49" t="s">
        <v>94</v>
      </c>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33" t="s">
        <v>71</v>
      </c>
    </row>
    <row r="36" spans="1:61" ht="31.5">
      <c r="A36" s="42">
        <v>1</v>
      </c>
      <c r="B36" s="43"/>
      <c r="C36" s="36" t="s">
        <v>95</v>
      </c>
      <c r="D36" s="37">
        <v>3</v>
      </c>
      <c r="E36" s="37">
        <v>3</v>
      </c>
      <c r="F36" s="37">
        <v>4</v>
      </c>
      <c r="G36" s="37">
        <v>3</v>
      </c>
      <c r="H36" s="37">
        <v>3</v>
      </c>
      <c r="I36" s="37">
        <v>2</v>
      </c>
      <c r="J36" s="39">
        <v>3</v>
      </c>
      <c r="K36" s="38">
        <v>4</v>
      </c>
      <c r="L36" s="38">
        <v>3</v>
      </c>
      <c r="M36" s="38">
        <v>3</v>
      </c>
      <c r="N36" s="38">
        <v>3</v>
      </c>
      <c r="O36" s="38">
        <v>4</v>
      </c>
      <c r="P36" s="38">
        <v>3</v>
      </c>
      <c r="Q36" s="38">
        <v>3</v>
      </c>
      <c r="R36" s="38">
        <v>4</v>
      </c>
      <c r="S36" s="38">
        <v>3</v>
      </c>
      <c r="T36" s="38">
        <v>3</v>
      </c>
      <c r="U36" s="38">
        <v>3</v>
      </c>
      <c r="V36" s="38">
        <v>3</v>
      </c>
      <c r="W36" s="38">
        <v>3</v>
      </c>
      <c r="X36" s="38">
        <v>4</v>
      </c>
      <c r="Y36" s="38">
        <v>3</v>
      </c>
      <c r="Z36" s="38">
        <v>3</v>
      </c>
      <c r="AA36" s="38">
        <v>3</v>
      </c>
      <c r="AB36" s="38">
        <v>3</v>
      </c>
      <c r="AC36" s="38">
        <v>3</v>
      </c>
      <c r="AD36" s="38">
        <v>3</v>
      </c>
      <c r="AE36" s="38">
        <v>3</v>
      </c>
      <c r="AF36" s="38">
        <v>3</v>
      </c>
      <c r="AG36" s="38">
        <v>2</v>
      </c>
      <c r="AH36" s="38">
        <v>3</v>
      </c>
      <c r="AI36" s="38">
        <v>3</v>
      </c>
      <c r="AJ36" s="38">
        <v>3</v>
      </c>
      <c r="AK36" s="38">
        <v>3</v>
      </c>
      <c r="AL36" s="38">
        <v>3</v>
      </c>
      <c r="AM36" s="38">
        <v>3</v>
      </c>
      <c r="AN36" s="38">
        <v>3</v>
      </c>
      <c r="AO36" s="38">
        <v>3</v>
      </c>
      <c r="AP36" s="38">
        <v>3</v>
      </c>
      <c r="AQ36" s="38">
        <v>4</v>
      </c>
      <c r="AR36" s="38">
        <v>3</v>
      </c>
      <c r="AS36" s="38">
        <v>3</v>
      </c>
      <c r="AT36" s="38">
        <v>3</v>
      </c>
      <c r="AU36" s="38">
        <v>3</v>
      </c>
      <c r="AV36" s="38">
        <v>2</v>
      </c>
      <c r="AW36" s="38">
        <v>3</v>
      </c>
      <c r="AX36" s="38">
        <v>3</v>
      </c>
      <c r="AY36" s="38">
        <v>4</v>
      </c>
      <c r="AZ36" s="38">
        <v>4</v>
      </c>
      <c r="BA36" s="38">
        <v>3</v>
      </c>
      <c r="BB36" s="38">
        <v>4</v>
      </c>
      <c r="BC36" s="38">
        <v>3</v>
      </c>
      <c r="BD36" s="38">
        <v>3</v>
      </c>
      <c r="BE36" s="38">
        <v>4</v>
      </c>
      <c r="BF36" s="38">
        <v>3</v>
      </c>
      <c r="BG36" s="39"/>
      <c r="BH36" s="40">
        <f>MODE(D36:BF36)</f>
        <v>3</v>
      </c>
      <c r="BI36" s="41" t="str">
        <f>IF($D36=MAX($D36:$BF36),"Tidak Memadai",IF($D36+$E36&gt;$F36+$BF36,"Kurang Memadai",IF($F36=MAX($D36:$BF36),"Memadai","Memadai")))</f>
        <v>Memadai</v>
      </c>
    </row>
    <row r="37" spans="1:61" ht="49.5" customHeight="1">
      <c r="A37" s="42">
        <v>2</v>
      </c>
      <c r="B37" s="43"/>
      <c r="C37" s="36" t="s">
        <v>96</v>
      </c>
      <c r="D37" s="37">
        <v>3</v>
      </c>
      <c r="E37" s="37">
        <v>3</v>
      </c>
      <c r="F37" s="37">
        <v>4</v>
      </c>
      <c r="G37" s="37">
        <v>3</v>
      </c>
      <c r="H37" s="37">
        <v>3</v>
      </c>
      <c r="I37" s="37">
        <v>2</v>
      </c>
      <c r="J37" s="39">
        <v>3</v>
      </c>
      <c r="K37" s="38">
        <v>3</v>
      </c>
      <c r="L37" s="38">
        <v>3</v>
      </c>
      <c r="M37" s="38">
        <v>3</v>
      </c>
      <c r="N37" s="38">
        <v>3</v>
      </c>
      <c r="O37" s="38">
        <v>4</v>
      </c>
      <c r="P37" s="38">
        <v>3</v>
      </c>
      <c r="Q37" s="38">
        <v>3</v>
      </c>
      <c r="R37" s="38">
        <v>3</v>
      </c>
      <c r="S37" s="38">
        <v>3</v>
      </c>
      <c r="T37" s="38">
        <v>3</v>
      </c>
      <c r="U37" s="38">
        <v>3</v>
      </c>
      <c r="V37" s="38">
        <v>3</v>
      </c>
      <c r="W37" s="38">
        <v>3</v>
      </c>
      <c r="X37" s="38">
        <v>4</v>
      </c>
      <c r="Y37" s="38">
        <v>3</v>
      </c>
      <c r="Z37" s="38">
        <v>3</v>
      </c>
      <c r="AA37" s="38">
        <v>3</v>
      </c>
      <c r="AB37" s="38">
        <v>3</v>
      </c>
      <c r="AC37" s="38">
        <v>3</v>
      </c>
      <c r="AD37" s="38">
        <v>3</v>
      </c>
      <c r="AE37" s="38">
        <v>3</v>
      </c>
      <c r="AF37" s="38">
        <v>3</v>
      </c>
      <c r="AG37" s="38">
        <v>2</v>
      </c>
      <c r="AH37" s="38">
        <v>3</v>
      </c>
      <c r="AI37" s="38">
        <v>3</v>
      </c>
      <c r="AJ37" s="38">
        <v>3</v>
      </c>
      <c r="AK37" s="38">
        <v>3</v>
      </c>
      <c r="AL37" s="38">
        <v>3</v>
      </c>
      <c r="AM37" s="38">
        <v>3</v>
      </c>
      <c r="AN37" s="38">
        <v>3</v>
      </c>
      <c r="AO37" s="38">
        <v>3</v>
      </c>
      <c r="AP37" s="38">
        <v>3</v>
      </c>
      <c r="AQ37" s="38">
        <v>3</v>
      </c>
      <c r="AR37" s="38">
        <v>2</v>
      </c>
      <c r="AS37" s="38">
        <v>3</v>
      </c>
      <c r="AT37" s="38">
        <v>3</v>
      </c>
      <c r="AU37" s="38">
        <v>3</v>
      </c>
      <c r="AV37" s="38">
        <v>2</v>
      </c>
      <c r="AW37" s="38">
        <v>3</v>
      </c>
      <c r="AX37" s="38">
        <v>3</v>
      </c>
      <c r="AY37" s="38">
        <v>4</v>
      </c>
      <c r="AZ37" s="38">
        <v>3</v>
      </c>
      <c r="BA37" s="38">
        <v>3</v>
      </c>
      <c r="BB37" s="38">
        <v>2</v>
      </c>
      <c r="BC37" s="38">
        <v>3</v>
      </c>
      <c r="BD37" s="38">
        <v>3</v>
      </c>
      <c r="BE37" s="38">
        <v>3</v>
      </c>
      <c r="BF37" s="38">
        <v>4</v>
      </c>
      <c r="BG37" s="39"/>
      <c r="BH37" s="40">
        <f>MODE(D37:BF37)</f>
        <v>3</v>
      </c>
      <c r="BI37" s="41" t="str">
        <f>IF($D37=MAX($D37:$BF37),"Tidak Memadai",IF($D37+$E37&gt;$F37+$BF37,"Kurang Memadai",IF($F37=MAX($D37:$BF37),"Memadai","Memadai")))</f>
        <v>Memadai</v>
      </c>
    </row>
    <row r="38" spans="1:61" ht="31.5">
      <c r="A38" s="42">
        <v>3</v>
      </c>
      <c r="B38" s="43"/>
      <c r="C38" s="36" t="s">
        <v>97</v>
      </c>
      <c r="D38" s="37">
        <v>4</v>
      </c>
      <c r="E38" s="37">
        <v>2</v>
      </c>
      <c r="F38" s="37">
        <v>4</v>
      </c>
      <c r="G38" s="37">
        <v>3</v>
      </c>
      <c r="H38" s="37">
        <v>3</v>
      </c>
      <c r="I38" s="37">
        <v>3</v>
      </c>
      <c r="J38" s="39">
        <v>3</v>
      </c>
      <c r="K38" s="38">
        <v>3</v>
      </c>
      <c r="L38" s="38">
        <v>3</v>
      </c>
      <c r="M38" s="38">
        <v>2</v>
      </c>
      <c r="N38" s="38">
        <v>3</v>
      </c>
      <c r="O38" s="38">
        <v>3</v>
      </c>
      <c r="P38" s="38">
        <v>2</v>
      </c>
      <c r="Q38" s="38">
        <v>3</v>
      </c>
      <c r="R38" s="38">
        <v>3</v>
      </c>
      <c r="S38" s="38">
        <v>3</v>
      </c>
      <c r="T38" s="38">
        <v>3</v>
      </c>
      <c r="U38" s="38">
        <v>2</v>
      </c>
      <c r="V38" s="38">
        <v>4</v>
      </c>
      <c r="W38" s="38">
        <v>2</v>
      </c>
      <c r="X38" s="38">
        <v>3</v>
      </c>
      <c r="Y38" s="38">
        <v>3</v>
      </c>
      <c r="Z38" s="38">
        <v>2</v>
      </c>
      <c r="AA38" s="38">
        <v>2</v>
      </c>
      <c r="AB38" s="38">
        <v>2</v>
      </c>
      <c r="AC38" s="38">
        <v>2</v>
      </c>
      <c r="AD38" s="38">
        <v>2</v>
      </c>
      <c r="AE38" s="38">
        <v>2</v>
      </c>
      <c r="AF38" s="38">
        <v>2</v>
      </c>
      <c r="AG38" s="38">
        <v>3</v>
      </c>
      <c r="AH38" s="38">
        <v>3</v>
      </c>
      <c r="AI38" s="38">
        <v>3</v>
      </c>
      <c r="AJ38" s="38">
        <v>4</v>
      </c>
      <c r="AK38" s="38">
        <v>4</v>
      </c>
      <c r="AL38" s="38">
        <v>3</v>
      </c>
      <c r="AM38" s="38">
        <v>3</v>
      </c>
      <c r="AN38" s="38">
        <v>3</v>
      </c>
      <c r="AO38" s="38">
        <v>3</v>
      </c>
      <c r="AP38" s="38">
        <v>2</v>
      </c>
      <c r="AQ38" s="38">
        <v>2</v>
      </c>
      <c r="AR38" s="38">
        <v>3</v>
      </c>
      <c r="AS38" s="38">
        <v>3</v>
      </c>
      <c r="AT38" s="38">
        <v>3</v>
      </c>
      <c r="AU38" s="38">
        <v>4</v>
      </c>
      <c r="AV38" s="38">
        <v>3</v>
      </c>
      <c r="AW38" s="38">
        <v>3</v>
      </c>
      <c r="AX38" s="38">
        <v>2</v>
      </c>
      <c r="AY38" s="38">
        <v>3</v>
      </c>
      <c r="AZ38" s="38">
        <v>3</v>
      </c>
      <c r="BA38" s="38">
        <v>2</v>
      </c>
      <c r="BB38" s="38">
        <v>3</v>
      </c>
      <c r="BC38" s="38">
        <v>3</v>
      </c>
      <c r="BD38" s="38">
        <v>3</v>
      </c>
      <c r="BE38" s="38">
        <v>3</v>
      </c>
      <c r="BF38" s="38">
        <v>3</v>
      </c>
      <c r="BG38" s="39"/>
      <c r="BH38" s="40">
        <f>MODE(D38:BF38)</f>
        <v>3</v>
      </c>
      <c r="BI38" s="41" t="s">
        <v>74</v>
      </c>
    </row>
    <row r="39" spans="1:61" ht="47.25">
      <c r="A39" s="42">
        <v>4</v>
      </c>
      <c r="B39" s="43"/>
      <c r="C39" s="36" t="s">
        <v>98</v>
      </c>
      <c r="D39" s="37">
        <v>3</v>
      </c>
      <c r="E39" s="37">
        <v>3</v>
      </c>
      <c r="F39" s="37">
        <v>4</v>
      </c>
      <c r="G39" s="37">
        <v>2</v>
      </c>
      <c r="H39" s="37">
        <v>3</v>
      </c>
      <c r="I39" s="37">
        <v>2</v>
      </c>
      <c r="J39" s="39">
        <v>3</v>
      </c>
      <c r="K39" s="38">
        <v>4</v>
      </c>
      <c r="L39" s="38">
        <v>3</v>
      </c>
      <c r="M39" s="38">
        <v>2</v>
      </c>
      <c r="N39" s="38">
        <v>3</v>
      </c>
      <c r="O39" s="38">
        <v>3</v>
      </c>
      <c r="P39" s="38">
        <v>3</v>
      </c>
      <c r="Q39" s="38">
        <v>3</v>
      </c>
      <c r="R39" s="38">
        <v>3</v>
      </c>
      <c r="S39" s="38">
        <v>3</v>
      </c>
      <c r="T39" s="38">
        <v>3</v>
      </c>
      <c r="U39" s="38">
        <v>3</v>
      </c>
      <c r="V39" s="38">
        <v>3</v>
      </c>
      <c r="W39" s="38">
        <v>3</v>
      </c>
      <c r="X39" s="38">
        <v>4</v>
      </c>
      <c r="Y39" s="38">
        <v>3</v>
      </c>
      <c r="Z39" s="38">
        <v>2</v>
      </c>
      <c r="AA39" s="38">
        <v>2</v>
      </c>
      <c r="AB39" s="38">
        <v>2</v>
      </c>
      <c r="AC39" s="38">
        <v>2</v>
      </c>
      <c r="AD39" s="38">
        <v>2</v>
      </c>
      <c r="AE39" s="38">
        <v>2</v>
      </c>
      <c r="AF39" s="38">
        <v>2</v>
      </c>
      <c r="AG39" s="38">
        <v>2</v>
      </c>
      <c r="AH39" s="38">
        <v>3</v>
      </c>
      <c r="AI39" s="38">
        <v>3</v>
      </c>
      <c r="AJ39" s="38">
        <v>3</v>
      </c>
      <c r="AK39" s="38">
        <v>3</v>
      </c>
      <c r="AL39" s="38">
        <v>3</v>
      </c>
      <c r="AM39" s="38">
        <v>3</v>
      </c>
      <c r="AN39" s="38">
        <v>3</v>
      </c>
      <c r="AO39" s="38">
        <v>3</v>
      </c>
      <c r="AP39" s="38">
        <v>3</v>
      </c>
      <c r="AQ39" s="38">
        <v>3</v>
      </c>
      <c r="AR39" s="38">
        <v>2</v>
      </c>
      <c r="AS39" s="38">
        <v>3</v>
      </c>
      <c r="AT39" s="38">
        <v>3</v>
      </c>
      <c r="AU39" s="38">
        <v>3</v>
      </c>
      <c r="AV39" s="38">
        <v>2</v>
      </c>
      <c r="AW39" s="38">
        <v>3</v>
      </c>
      <c r="AX39" s="38">
        <v>3</v>
      </c>
      <c r="AY39" s="38">
        <v>3</v>
      </c>
      <c r="AZ39" s="38">
        <v>3</v>
      </c>
      <c r="BA39" s="38">
        <v>3</v>
      </c>
      <c r="BB39" s="38">
        <v>3</v>
      </c>
      <c r="BC39" s="38">
        <v>3</v>
      </c>
      <c r="BD39" s="38">
        <v>3</v>
      </c>
      <c r="BE39" s="38">
        <v>4</v>
      </c>
      <c r="BF39" s="38">
        <v>3</v>
      </c>
      <c r="BG39" s="39"/>
      <c r="BH39" s="40">
        <f>MODE(D39:BF39)</f>
        <v>3</v>
      </c>
      <c r="BI39" s="41" t="str">
        <f>IF($D39=MAX($D39:$BF39),"Tidak Memadai",IF($D39+$E39&gt;$F39+$BF39,"Kurang Memadai",IF($F39=MAX($D39:$BF39),"Memadai")))</f>
        <v>Memadai</v>
      </c>
    </row>
    <row r="40" spans="1:61" ht="39" customHeight="1">
      <c r="A40" s="47" t="s">
        <v>99</v>
      </c>
      <c r="B40" s="48"/>
      <c r="C40" s="49" t="s">
        <v>100</v>
      </c>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33" t="s">
        <v>71</v>
      </c>
    </row>
    <row r="41" spans="1:61" ht="31.5">
      <c r="A41" s="42">
        <v>1</v>
      </c>
      <c r="B41" s="43"/>
      <c r="C41" s="57" t="s">
        <v>101</v>
      </c>
      <c r="D41" s="37">
        <v>3</v>
      </c>
      <c r="E41" s="37">
        <v>3</v>
      </c>
      <c r="F41" s="37">
        <v>4</v>
      </c>
      <c r="G41" s="37">
        <v>3</v>
      </c>
      <c r="H41" s="37">
        <v>3</v>
      </c>
      <c r="I41" s="37">
        <v>3</v>
      </c>
      <c r="J41" s="39">
        <v>3</v>
      </c>
      <c r="K41" s="38">
        <v>4</v>
      </c>
      <c r="L41" s="38">
        <v>2</v>
      </c>
      <c r="M41" s="38">
        <v>3</v>
      </c>
      <c r="N41" s="38">
        <v>3</v>
      </c>
      <c r="O41" s="38">
        <v>3</v>
      </c>
      <c r="P41" s="38">
        <v>3</v>
      </c>
      <c r="Q41" s="38">
        <v>3</v>
      </c>
      <c r="R41" s="38">
        <v>4</v>
      </c>
      <c r="S41" s="38">
        <v>3</v>
      </c>
      <c r="T41" s="38">
        <v>3</v>
      </c>
      <c r="U41" s="38">
        <v>3</v>
      </c>
      <c r="V41" s="38">
        <v>2</v>
      </c>
      <c r="W41" s="38">
        <v>3</v>
      </c>
      <c r="X41" s="38">
        <v>3</v>
      </c>
      <c r="Y41" s="38">
        <v>3</v>
      </c>
      <c r="Z41" s="38">
        <v>3</v>
      </c>
      <c r="AA41" s="38">
        <v>3</v>
      </c>
      <c r="AB41" s="38">
        <v>3</v>
      </c>
      <c r="AC41" s="38">
        <v>3</v>
      </c>
      <c r="AD41" s="38">
        <v>3</v>
      </c>
      <c r="AE41" s="38">
        <v>3</v>
      </c>
      <c r="AF41" s="38">
        <v>3</v>
      </c>
      <c r="AG41" s="38">
        <v>3</v>
      </c>
      <c r="AH41" s="38">
        <v>3</v>
      </c>
      <c r="AI41" s="38">
        <v>3</v>
      </c>
      <c r="AJ41" s="38">
        <v>3</v>
      </c>
      <c r="AK41" s="38">
        <v>3</v>
      </c>
      <c r="AL41" s="38">
        <v>4</v>
      </c>
      <c r="AM41" s="38">
        <v>3</v>
      </c>
      <c r="AN41" s="38">
        <v>3</v>
      </c>
      <c r="AO41" s="38">
        <v>3</v>
      </c>
      <c r="AP41" s="38">
        <v>3</v>
      </c>
      <c r="AQ41" s="38">
        <v>3</v>
      </c>
      <c r="AR41" s="38">
        <v>3</v>
      </c>
      <c r="AS41" s="38">
        <v>3</v>
      </c>
      <c r="AT41" s="38">
        <v>2</v>
      </c>
      <c r="AU41" s="38">
        <v>3</v>
      </c>
      <c r="AV41" s="38">
        <v>3</v>
      </c>
      <c r="AW41" s="38">
        <v>3</v>
      </c>
      <c r="AX41" s="38">
        <v>3</v>
      </c>
      <c r="AY41" s="38">
        <v>4</v>
      </c>
      <c r="AZ41" s="38">
        <v>4</v>
      </c>
      <c r="BA41" s="38">
        <v>3</v>
      </c>
      <c r="BB41" s="38">
        <v>4</v>
      </c>
      <c r="BC41" s="38">
        <v>3</v>
      </c>
      <c r="BD41" s="38">
        <v>3</v>
      </c>
      <c r="BE41" s="38">
        <v>4</v>
      </c>
      <c r="BF41" s="38">
        <v>3</v>
      </c>
      <c r="BG41" s="39"/>
      <c r="BH41" s="40">
        <f>MODE(D41:BF41)</f>
        <v>3</v>
      </c>
      <c r="BI41" s="41" t="str">
        <f>IF($D41=MAX($D41:$BF41),"Tidak Memadai",IF($D41+$E41&gt;$F41+$BF41,"Kurang Memadai",IF($F41=MAX($D41:$BF41),"Memadai")))</f>
        <v>Memadai</v>
      </c>
    </row>
    <row r="42" spans="1:61" ht="31.5">
      <c r="A42" s="42">
        <v>2</v>
      </c>
      <c r="B42" s="43"/>
      <c r="C42" s="36" t="s">
        <v>102</v>
      </c>
      <c r="D42" s="37">
        <v>3</v>
      </c>
      <c r="E42" s="37">
        <v>3</v>
      </c>
      <c r="F42" s="37">
        <v>4</v>
      </c>
      <c r="G42" s="37">
        <v>2</v>
      </c>
      <c r="H42" s="37">
        <v>3</v>
      </c>
      <c r="I42" s="37">
        <v>2</v>
      </c>
      <c r="J42" s="39">
        <v>3</v>
      </c>
      <c r="K42" s="38">
        <v>4</v>
      </c>
      <c r="L42" s="38">
        <v>2</v>
      </c>
      <c r="M42" s="38">
        <v>3</v>
      </c>
      <c r="N42" s="38">
        <v>3</v>
      </c>
      <c r="O42" s="38">
        <v>3</v>
      </c>
      <c r="P42" s="38">
        <v>3</v>
      </c>
      <c r="Q42" s="38">
        <v>3</v>
      </c>
      <c r="R42" s="38">
        <v>4</v>
      </c>
      <c r="S42" s="38">
        <v>3</v>
      </c>
      <c r="T42" s="38">
        <v>3</v>
      </c>
      <c r="U42" s="38">
        <v>3</v>
      </c>
      <c r="V42" s="38">
        <v>2</v>
      </c>
      <c r="W42" s="38">
        <v>3</v>
      </c>
      <c r="X42" s="38">
        <v>3</v>
      </c>
      <c r="Y42" s="38">
        <v>3</v>
      </c>
      <c r="Z42" s="38">
        <v>3</v>
      </c>
      <c r="AA42" s="38">
        <v>3</v>
      </c>
      <c r="AB42" s="38">
        <v>3</v>
      </c>
      <c r="AC42" s="38">
        <v>3</v>
      </c>
      <c r="AD42" s="38">
        <v>3</v>
      </c>
      <c r="AE42" s="38">
        <v>3</v>
      </c>
      <c r="AF42" s="38">
        <v>3</v>
      </c>
      <c r="AG42" s="38">
        <v>2</v>
      </c>
      <c r="AH42" s="38">
        <v>3</v>
      </c>
      <c r="AI42" s="38">
        <v>3</v>
      </c>
      <c r="AJ42" s="38">
        <v>3</v>
      </c>
      <c r="AK42" s="38">
        <v>3</v>
      </c>
      <c r="AL42" s="38">
        <v>4</v>
      </c>
      <c r="AM42" s="38">
        <v>3</v>
      </c>
      <c r="AN42" s="38">
        <v>3</v>
      </c>
      <c r="AO42" s="38">
        <v>3</v>
      </c>
      <c r="AP42" s="38">
        <v>3</v>
      </c>
      <c r="AQ42" s="38">
        <v>3</v>
      </c>
      <c r="AR42" s="38">
        <v>3</v>
      </c>
      <c r="AS42" s="38">
        <v>3</v>
      </c>
      <c r="AT42" s="38">
        <v>3</v>
      </c>
      <c r="AU42" s="38">
        <v>3</v>
      </c>
      <c r="AV42" s="38">
        <v>2</v>
      </c>
      <c r="AW42" s="38">
        <v>3</v>
      </c>
      <c r="AX42" s="38">
        <v>3</v>
      </c>
      <c r="AY42" s="38">
        <v>4</v>
      </c>
      <c r="AZ42" s="38">
        <v>4</v>
      </c>
      <c r="BA42" s="38">
        <v>3</v>
      </c>
      <c r="BB42" s="38">
        <v>3</v>
      </c>
      <c r="BC42" s="38">
        <v>3</v>
      </c>
      <c r="BD42" s="38">
        <v>3</v>
      </c>
      <c r="BE42" s="38">
        <v>4</v>
      </c>
      <c r="BF42" s="38">
        <v>3</v>
      </c>
      <c r="BG42" s="39"/>
      <c r="BH42" s="40">
        <f>MODE(D42:BF42)</f>
        <v>3</v>
      </c>
      <c r="BI42" s="41" t="str">
        <f>IF($D42=MAX($D42:$BF42),"Tidak Memadai",IF($D42+$E42&gt;$F42+$BF42,"Kurang Memadai",IF($F42=MAX($D42:$BF42),"Memadai")))</f>
        <v>Memadai</v>
      </c>
    </row>
    <row r="43" spans="1:61" ht="16.5">
      <c r="A43" s="42">
        <v>3</v>
      </c>
      <c r="B43" s="43"/>
      <c r="C43" s="36" t="s">
        <v>103</v>
      </c>
      <c r="D43" s="37">
        <v>3</v>
      </c>
      <c r="E43" s="37">
        <v>3</v>
      </c>
      <c r="F43" s="37">
        <v>4</v>
      </c>
      <c r="G43" s="37">
        <v>2</v>
      </c>
      <c r="H43" s="37">
        <v>3</v>
      </c>
      <c r="I43" s="37">
        <v>2</v>
      </c>
      <c r="J43" s="39">
        <v>3</v>
      </c>
      <c r="K43" s="38">
        <v>4</v>
      </c>
      <c r="L43" s="38">
        <v>3</v>
      </c>
      <c r="M43" s="38">
        <v>3</v>
      </c>
      <c r="N43" s="38">
        <v>3</v>
      </c>
      <c r="O43" s="38">
        <v>3</v>
      </c>
      <c r="P43" s="38">
        <v>3</v>
      </c>
      <c r="Q43" s="38">
        <v>3</v>
      </c>
      <c r="R43" s="38">
        <v>4</v>
      </c>
      <c r="S43" s="38">
        <v>3</v>
      </c>
      <c r="T43" s="38">
        <v>3</v>
      </c>
      <c r="U43" s="38">
        <v>3</v>
      </c>
      <c r="V43" s="38">
        <v>2</v>
      </c>
      <c r="W43" s="38">
        <v>2</v>
      </c>
      <c r="X43" s="38">
        <v>3</v>
      </c>
      <c r="Y43" s="38">
        <v>3</v>
      </c>
      <c r="Z43" s="38">
        <v>3</v>
      </c>
      <c r="AA43" s="38">
        <v>3</v>
      </c>
      <c r="AB43" s="38">
        <v>3</v>
      </c>
      <c r="AC43" s="38">
        <v>3</v>
      </c>
      <c r="AD43" s="38">
        <v>3</v>
      </c>
      <c r="AE43" s="38">
        <v>3</v>
      </c>
      <c r="AF43" s="38">
        <v>3</v>
      </c>
      <c r="AG43" s="38">
        <v>2</v>
      </c>
      <c r="AH43" s="38">
        <v>3</v>
      </c>
      <c r="AI43" s="38">
        <v>3</v>
      </c>
      <c r="AJ43" s="38">
        <v>3</v>
      </c>
      <c r="AK43" s="38">
        <v>3</v>
      </c>
      <c r="AL43" s="38">
        <v>3</v>
      </c>
      <c r="AM43" s="38">
        <v>3</v>
      </c>
      <c r="AN43" s="38">
        <v>3</v>
      </c>
      <c r="AO43" s="38">
        <v>3</v>
      </c>
      <c r="AP43" s="38">
        <v>4</v>
      </c>
      <c r="AQ43" s="38">
        <v>3</v>
      </c>
      <c r="AR43" s="38">
        <v>2</v>
      </c>
      <c r="AS43" s="38">
        <v>3</v>
      </c>
      <c r="AT43" s="38">
        <v>2</v>
      </c>
      <c r="AU43" s="38">
        <v>3</v>
      </c>
      <c r="AV43" s="38">
        <v>2</v>
      </c>
      <c r="AW43" s="38">
        <v>3</v>
      </c>
      <c r="AX43" s="38">
        <v>3</v>
      </c>
      <c r="AY43" s="38">
        <v>3</v>
      </c>
      <c r="AZ43" s="38">
        <v>3</v>
      </c>
      <c r="BA43" s="38">
        <v>3</v>
      </c>
      <c r="BB43" s="38">
        <v>3</v>
      </c>
      <c r="BC43" s="38">
        <v>2</v>
      </c>
      <c r="BD43" s="38">
        <v>3</v>
      </c>
      <c r="BE43" s="38">
        <v>3</v>
      </c>
      <c r="BF43" s="38">
        <v>3</v>
      </c>
      <c r="BG43" s="39"/>
      <c r="BH43" s="40">
        <f>MODE(D43:BF43)</f>
        <v>3</v>
      </c>
      <c r="BI43" s="41" t="str">
        <f>IF($D43=MAX($D43:$BF43),"Tidak Memadai",IF($D43+$E43&gt;$F43+$BF43,"Kurang Memadai",IF($F43=MAX($D43:$BF43),"Memadai")))</f>
        <v>Memadai</v>
      </c>
    </row>
    <row r="44" spans="1:61" ht="37.5" customHeight="1">
      <c r="A44" s="47" t="s">
        <v>104</v>
      </c>
      <c r="B44" s="48"/>
      <c r="C44" s="49" t="s">
        <v>105</v>
      </c>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33" t="s">
        <v>71</v>
      </c>
    </row>
    <row r="45" spans="1:61" ht="48" customHeight="1">
      <c r="A45" s="42">
        <v>1</v>
      </c>
      <c r="B45" s="43"/>
      <c r="C45" s="36" t="s">
        <v>106</v>
      </c>
      <c r="D45" s="37">
        <v>4</v>
      </c>
      <c r="E45" s="37">
        <v>3</v>
      </c>
      <c r="F45" s="37">
        <v>4</v>
      </c>
      <c r="G45" s="37">
        <v>3</v>
      </c>
      <c r="H45" s="37">
        <v>3</v>
      </c>
      <c r="I45" s="37">
        <v>2</v>
      </c>
      <c r="J45" s="39">
        <v>3</v>
      </c>
      <c r="K45" s="38">
        <v>4</v>
      </c>
      <c r="L45" s="38">
        <v>3</v>
      </c>
      <c r="M45" s="38">
        <v>3</v>
      </c>
      <c r="N45" s="38">
        <v>3</v>
      </c>
      <c r="O45" s="38">
        <v>4</v>
      </c>
      <c r="P45" s="38">
        <v>3</v>
      </c>
      <c r="Q45" s="38">
        <v>3</v>
      </c>
      <c r="R45" s="38">
        <v>3</v>
      </c>
      <c r="S45" s="38">
        <v>3</v>
      </c>
      <c r="T45" s="38">
        <v>3</v>
      </c>
      <c r="U45" s="38">
        <v>3</v>
      </c>
      <c r="V45" s="38">
        <v>3</v>
      </c>
      <c r="W45" s="38">
        <v>4</v>
      </c>
      <c r="X45" s="38">
        <v>4</v>
      </c>
      <c r="Y45" s="38">
        <v>3</v>
      </c>
      <c r="Z45" s="38">
        <v>3</v>
      </c>
      <c r="AA45" s="38">
        <v>3</v>
      </c>
      <c r="AB45" s="38">
        <v>3</v>
      </c>
      <c r="AC45" s="38">
        <v>3</v>
      </c>
      <c r="AD45" s="38">
        <v>3</v>
      </c>
      <c r="AE45" s="38">
        <v>3</v>
      </c>
      <c r="AF45" s="38">
        <v>3</v>
      </c>
      <c r="AG45" s="38">
        <v>4</v>
      </c>
      <c r="AH45" s="38">
        <v>3</v>
      </c>
      <c r="AI45" s="38">
        <v>3</v>
      </c>
      <c r="AJ45" s="38">
        <v>3</v>
      </c>
      <c r="AK45" s="38">
        <v>3</v>
      </c>
      <c r="AL45" s="38">
        <v>3</v>
      </c>
      <c r="AM45" s="38">
        <v>3</v>
      </c>
      <c r="AN45" s="38">
        <v>3</v>
      </c>
      <c r="AO45" s="38">
        <v>3</v>
      </c>
      <c r="AP45" s="38">
        <v>3</v>
      </c>
      <c r="AQ45" s="38">
        <v>3</v>
      </c>
      <c r="AR45" s="38">
        <v>3</v>
      </c>
      <c r="AS45" s="38">
        <v>3</v>
      </c>
      <c r="AT45" s="38">
        <v>3</v>
      </c>
      <c r="AU45" s="38">
        <v>3</v>
      </c>
      <c r="AV45" s="38">
        <v>2</v>
      </c>
      <c r="AW45" s="38">
        <v>3</v>
      </c>
      <c r="AX45" s="38">
        <v>3</v>
      </c>
      <c r="AY45" s="38">
        <v>4</v>
      </c>
      <c r="AZ45" s="38">
        <v>3</v>
      </c>
      <c r="BA45" s="38">
        <v>3</v>
      </c>
      <c r="BB45" s="38">
        <v>3</v>
      </c>
      <c r="BC45" s="38">
        <v>4</v>
      </c>
      <c r="BD45" s="38">
        <v>3</v>
      </c>
      <c r="BE45" s="38">
        <v>4</v>
      </c>
      <c r="BF45" s="38">
        <v>4</v>
      </c>
      <c r="BG45" s="39"/>
      <c r="BH45" s="40">
        <f>MODE(D45:BF45)</f>
        <v>3</v>
      </c>
      <c r="BI45" s="41" t="str">
        <f t="shared" ref="BI45:BI51" si="3">IF($D45=MAX($D45:$BF45),"Memadai",IF($D45+$E45&gt;$F45+$BF45,"Kurang Memadai",IF($F45=MAX($D45:$BF45),"Memadai")))</f>
        <v>Memadai</v>
      </c>
    </row>
    <row r="46" spans="1:61" ht="31.5">
      <c r="A46" s="42">
        <v>2</v>
      </c>
      <c r="B46" s="43"/>
      <c r="C46" s="36" t="s">
        <v>107</v>
      </c>
      <c r="D46" s="37">
        <v>3</v>
      </c>
      <c r="E46" s="37">
        <v>2</v>
      </c>
      <c r="F46" s="37">
        <v>4</v>
      </c>
      <c r="G46" s="37">
        <v>3</v>
      </c>
      <c r="H46" s="37">
        <v>3</v>
      </c>
      <c r="I46" s="37">
        <v>3</v>
      </c>
      <c r="J46" s="39">
        <v>3</v>
      </c>
      <c r="K46" s="38">
        <v>4</v>
      </c>
      <c r="L46" s="38">
        <v>2</v>
      </c>
      <c r="M46" s="38">
        <v>3</v>
      </c>
      <c r="N46" s="38">
        <v>3</v>
      </c>
      <c r="O46" s="38">
        <v>4</v>
      </c>
      <c r="P46" s="38">
        <v>3</v>
      </c>
      <c r="Q46" s="38">
        <v>3</v>
      </c>
      <c r="R46" s="38">
        <v>3</v>
      </c>
      <c r="S46" s="38">
        <v>3</v>
      </c>
      <c r="T46" s="38">
        <v>3</v>
      </c>
      <c r="U46" s="38">
        <v>3</v>
      </c>
      <c r="V46" s="38">
        <v>3</v>
      </c>
      <c r="W46" s="38">
        <v>3</v>
      </c>
      <c r="X46" s="38">
        <v>4</v>
      </c>
      <c r="Y46" s="38">
        <v>3</v>
      </c>
      <c r="Z46" s="38">
        <v>3</v>
      </c>
      <c r="AA46" s="38">
        <v>3</v>
      </c>
      <c r="AB46" s="38">
        <v>3</v>
      </c>
      <c r="AC46" s="38">
        <v>3</v>
      </c>
      <c r="AD46" s="38">
        <v>3</v>
      </c>
      <c r="AE46" s="38">
        <v>3</v>
      </c>
      <c r="AF46" s="38">
        <v>3</v>
      </c>
      <c r="AG46" s="38">
        <v>4</v>
      </c>
      <c r="AH46" s="38">
        <v>3</v>
      </c>
      <c r="AI46" s="38">
        <v>3</v>
      </c>
      <c r="AJ46" s="38">
        <v>3</v>
      </c>
      <c r="AK46" s="38">
        <v>3</v>
      </c>
      <c r="AL46" s="38">
        <v>4</v>
      </c>
      <c r="AM46" s="38">
        <v>3</v>
      </c>
      <c r="AN46" s="38">
        <v>3</v>
      </c>
      <c r="AO46" s="38">
        <v>2</v>
      </c>
      <c r="AP46" s="38">
        <v>3</v>
      </c>
      <c r="AQ46" s="38">
        <v>3</v>
      </c>
      <c r="AR46" s="38">
        <v>3</v>
      </c>
      <c r="AS46" s="38">
        <v>3</v>
      </c>
      <c r="AT46" s="38">
        <v>2</v>
      </c>
      <c r="AU46" s="38">
        <v>3</v>
      </c>
      <c r="AV46" s="38">
        <v>3</v>
      </c>
      <c r="AW46" s="38">
        <v>3</v>
      </c>
      <c r="AX46" s="38">
        <v>3</v>
      </c>
      <c r="AY46" s="38">
        <v>4</v>
      </c>
      <c r="AZ46" s="38">
        <v>3</v>
      </c>
      <c r="BA46" s="38">
        <v>3</v>
      </c>
      <c r="BB46" s="38">
        <v>2</v>
      </c>
      <c r="BC46" s="38">
        <v>3</v>
      </c>
      <c r="BD46" s="38">
        <v>3</v>
      </c>
      <c r="BE46" s="38">
        <v>4</v>
      </c>
      <c r="BF46" s="38">
        <v>3</v>
      </c>
      <c r="BG46" s="39"/>
      <c r="BH46" s="40">
        <f t="shared" ref="BH46:BH51" si="4">MODE(D46:BF46)</f>
        <v>3</v>
      </c>
      <c r="BI46" s="41" t="str">
        <f t="shared" si="3"/>
        <v>Memadai</v>
      </c>
    </row>
    <row r="47" spans="1:61" ht="33.75" customHeight="1">
      <c r="A47" s="42">
        <v>3</v>
      </c>
      <c r="B47" s="43"/>
      <c r="C47" s="36" t="s">
        <v>108</v>
      </c>
      <c r="D47" s="37">
        <v>3</v>
      </c>
      <c r="E47" s="37">
        <v>3</v>
      </c>
      <c r="F47" s="37">
        <v>4</v>
      </c>
      <c r="G47" s="37">
        <v>2</v>
      </c>
      <c r="H47" s="37">
        <v>3</v>
      </c>
      <c r="I47" s="37">
        <v>3</v>
      </c>
      <c r="J47" s="39">
        <v>2</v>
      </c>
      <c r="K47" s="38">
        <v>4</v>
      </c>
      <c r="L47" s="38">
        <v>3</v>
      </c>
      <c r="M47" s="38">
        <v>3</v>
      </c>
      <c r="N47" s="38">
        <v>3</v>
      </c>
      <c r="O47" s="38">
        <v>4</v>
      </c>
      <c r="P47" s="38">
        <v>3</v>
      </c>
      <c r="Q47" s="38">
        <v>3</v>
      </c>
      <c r="R47" s="38">
        <v>4</v>
      </c>
      <c r="S47" s="38">
        <v>3</v>
      </c>
      <c r="T47" s="38">
        <v>3</v>
      </c>
      <c r="U47" s="38">
        <v>3</v>
      </c>
      <c r="V47" s="38">
        <v>3</v>
      </c>
      <c r="W47" s="38">
        <v>3</v>
      </c>
      <c r="X47" s="38">
        <v>3</v>
      </c>
      <c r="Y47" s="38">
        <v>3</v>
      </c>
      <c r="Z47" s="38">
        <v>3</v>
      </c>
      <c r="AA47" s="38">
        <v>3</v>
      </c>
      <c r="AB47" s="38">
        <v>4</v>
      </c>
      <c r="AC47" s="38">
        <v>3</v>
      </c>
      <c r="AD47" s="38">
        <v>3</v>
      </c>
      <c r="AE47" s="38">
        <v>3</v>
      </c>
      <c r="AF47" s="38">
        <v>3</v>
      </c>
      <c r="AG47" s="38">
        <v>4</v>
      </c>
      <c r="AH47" s="38">
        <v>3</v>
      </c>
      <c r="AI47" s="38">
        <v>2</v>
      </c>
      <c r="AJ47" s="38">
        <v>2</v>
      </c>
      <c r="AK47" s="38">
        <v>2</v>
      </c>
      <c r="AL47" s="38">
        <v>4</v>
      </c>
      <c r="AM47" s="38">
        <v>3</v>
      </c>
      <c r="AN47" s="38">
        <v>3</v>
      </c>
      <c r="AO47" s="38">
        <v>3</v>
      </c>
      <c r="AP47" s="38">
        <v>4</v>
      </c>
      <c r="AQ47" s="38">
        <v>4</v>
      </c>
      <c r="AR47" s="38">
        <v>3</v>
      </c>
      <c r="AS47" s="38">
        <v>2</v>
      </c>
      <c r="AT47" s="38">
        <v>3</v>
      </c>
      <c r="AU47" s="38">
        <v>3</v>
      </c>
      <c r="AV47" s="38">
        <v>3</v>
      </c>
      <c r="AW47" s="38">
        <v>2</v>
      </c>
      <c r="AX47" s="38">
        <v>3</v>
      </c>
      <c r="AY47" s="38">
        <v>4</v>
      </c>
      <c r="AZ47" s="38">
        <v>4</v>
      </c>
      <c r="BA47" s="38">
        <v>3</v>
      </c>
      <c r="BB47" s="38">
        <v>2</v>
      </c>
      <c r="BC47" s="38">
        <v>4</v>
      </c>
      <c r="BD47" s="38">
        <v>3</v>
      </c>
      <c r="BE47" s="38">
        <v>4</v>
      </c>
      <c r="BF47" s="38">
        <v>3</v>
      </c>
      <c r="BG47" s="39"/>
      <c r="BH47" s="40">
        <f t="shared" si="4"/>
        <v>3</v>
      </c>
      <c r="BI47" s="41" t="str">
        <f t="shared" si="3"/>
        <v>Memadai</v>
      </c>
    </row>
    <row r="48" spans="1:61" ht="16.5">
      <c r="A48" s="42">
        <v>4</v>
      </c>
      <c r="B48" s="43"/>
      <c r="C48" s="36" t="s">
        <v>109</v>
      </c>
      <c r="D48" s="37">
        <v>3</v>
      </c>
      <c r="E48" s="37">
        <v>3</v>
      </c>
      <c r="F48" s="37">
        <v>4</v>
      </c>
      <c r="G48" s="37">
        <v>3</v>
      </c>
      <c r="H48" s="37">
        <v>3</v>
      </c>
      <c r="I48" s="37">
        <v>2</v>
      </c>
      <c r="J48" s="39">
        <v>3</v>
      </c>
      <c r="K48" s="38">
        <v>4</v>
      </c>
      <c r="L48" s="38">
        <v>3</v>
      </c>
      <c r="M48" s="38">
        <v>3</v>
      </c>
      <c r="N48" s="38">
        <v>3</v>
      </c>
      <c r="O48" s="38">
        <v>4</v>
      </c>
      <c r="P48" s="38"/>
      <c r="Q48" s="38">
        <v>3</v>
      </c>
      <c r="R48" s="38">
        <v>3</v>
      </c>
      <c r="S48" s="38">
        <v>3</v>
      </c>
      <c r="T48" s="38">
        <v>3</v>
      </c>
      <c r="U48" s="38">
        <v>3</v>
      </c>
      <c r="V48" s="38">
        <v>3</v>
      </c>
      <c r="W48" s="38">
        <v>4</v>
      </c>
      <c r="X48" s="38">
        <v>4</v>
      </c>
      <c r="Y48" s="38">
        <v>3</v>
      </c>
      <c r="Z48" s="38">
        <v>3</v>
      </c>
      <c r="AA48" s="38">
        <v>3</v>
      </c>
      <c r="AB48" s="38">
        <v>3</v>
      </c>
      <c r="AC48" s="38">
        <v>3</v>
      </c>
      <c r="AD48" s="38">
        <v>3</v>
      </c>
      <c r="AE48" s="38">
        <v>3</v>
      </c>
      <c r="AF48" s="38">
        <v>3</v>
      </c>
      <c r="AG48" s="38">
        <v>3</v>
      </c>
      <c r="AH48" s="38">
        <v>3</v>
      </c>
      <c r="AI48" s="38">
        <v>3</v>
      </c>
      <c r="AJ48" s="38">
        <v>3</v>
      </c>
      <c r="AK48" s="38">
        <v>3</v>
      </c>
      <c r="AL48" s="38">
        <v>3</v>
      </c>
      <c r="AM48" s="38">
        <v>3</v>
      </c>
      <c r="AN48" s="38">
        <v>3</v>
      </c>
      <c r="AO48" s="38">
        <v>3</v>
      </c>
      <c r="AP48" s="38">
        <v>3</v>
      </c>
      <c r="AQ48" s="38">
        <v>3</v>
      </c>
      <c r="AR48" s="38">
        <v>2</v>
      </c>
      <c r="AS48" s="38">
        <v>3</v>
      </c>
      <c r="AT48" s="38">
        <v>3</v>
      </c>
      <c r="AU48" s="38">
        <v>3</v>
      </c>
      <c r="AV48" s="38">
        <v>2</v>
      </c>
      <c r="AW48" s="38">
        <v>3</v>
      </c>
      <c r="AX48" s="38">
        <v>3</v>
      </c>
      <c r="AY48" s="38">
        <v>4</v>
      </c>
      <c r="AZ48" s="38">
        <v>3</v>
      </c>
      <c r="BA48" s="38">
        <v>3</v>
      </c>
      <c r="BB48" s="38">
        <v>3</v>
      </c>
      <c r="BC48" s="38">
        <v>4</v>
      </c>
      <c r="BD48" s="38">
        <v>3</v>
      </c>
      <c r="BE48" s="38">
        <v>4</v>
      </c>
      <c r="BF48" s="38">
        <v>3</v>
      </c>
      <c r="BG48" s="39"/>
      <c r="BH48" s="40">
        <f t="shared" si="4"/>
        <v>3</v>
      </c>
      <c r="BI48" s="41" t="str">
        <f t="shared" si="3"/>
        <v>Memadai</v>
      </c>
    </row>
    <row r="49" spans="1:61" ht="63">
      <c r="A49" s="42">
        <v>5</v>
      </c>
      <c r="B49" s="43"/>
      <c r="C49" s="36" t="s">
        <v>110</v>
      </c>
      <c r="D49" s="37">
        <v>3</v>
      </c>
      <c r="E49" s="37">
        <v>2</v>
      </c>
      <c r="F49" s="37">
        <v>4</v>
      </c>
      <c r="G49" s="37">
        <v>2</v>
      </c>
      <c r="H49" s="37">
        <v>3</v>
      </c>
      <c r="I49" s="37">
        <v>2</v>
      </c>
      <c r="J49" s="39">
        <v>2</v>
      </c>
      <c r="K49" s="38">
        <v>4</v>
      </c>
      <c r="L49" s="38">
        <v>3</v>
      </c>
      <c r="M49" s="38">
        <v>2</v>
      </c>
      <c r="N49" s="38">
        <v>3</v>
      </c>
      <c r="O49" s="38">
        <v>4</v>
      </c>
      <c r="P49" s="38">
        <v>2</v>
      </c>
      <c r="Q49" s="38">
        <v>3</v>
      </c>
      <c r="R49" s="38">
        <v>3</v>
      </c>
      <c r="S49" s="38">
        <v>3</v>
      </c>
      <c r="T49" s="38">
        <v>3</v>
      </c>
      <c r="U49" s="38">
        <v>3</v>
      </c>
      <c r="V49" s="38">
        <v>3</v>
      </c>
      <c r="W49" s="38">
        <v>2</v>
      </c>
      <c r="X49" s="38">
        <v>3</v>
      </c>
      <c r="Y49" s="38">
        <v>3</v>
      </c>
      <c r="Z49" s="38">
        <v>2</v>
      </c>
      <c r="AA49" s="38">
        <v>2</v>
      </c>
      <c r="AB49" s="38">
        <v>2</v>
      </c>
      <c r="AC49" s="38">
        <v>2</v>
      </c>
      <c r="AD49" s="38">
        <v>2</v>
      </c>
      <c r="AE49" s="38">
        <v>2</v>
      </c>
      <c r="AF49" s="38">
        <v>2</v>
      </c>
      <c r="AG49" s="38">
        <v>2</v>
      </c>
      <c r="AH49" s="38">
        <v>2</v>
      </c>
      <c r="AI49" s="38">
        <v>3</v>
      </c>
      <c r="AJ49" s="38">
        <v>3</v>
      </c>
      <c r="AK49" s="38">
        <v>3</v>
      </c>
      <c r="AL49" s="38">
        <v>3</v>
      </c>
      <c r="AM49" s="38">
        <v>3</v>
      </c>
      <c r="AN49" s="38">
        <v>3</v>
      </c>
      <c r="AO49" s="38">
        <v>2</v>
      </c>
      <c r="AP49" s="38">
        <v>3</v>
      </c>
      <c r="AQ49" s="38">
        <v>3</v>
      </c>
      <c r="AR49" s="38">
        <v>3</v>
      </c>
      <c r="AS49" s="38">
        <v>3</v>
      </c>
      <c r="AT49" s="38">
        <v>3</v>
      </c>
      <c r="AU49" s="38">
        <v>3</v>
      </c>
      <c r="AV49" s="38">
        <v>2</v>
      </c>
      <c r="AW49" s="38">
        <v>2</v>
      </c>
      <c r="AX49" s="38">
        <v>3</v>
      </c>
      <c r="AY49" s="38">
        <v>4</v>
      </c>
      <c r="AZ49" s="38">
        <v>3</v>
      </c>
      <c r="BA49" s="38">
        <v>3</v>
      </c>
      <c r="BB49" s="38">
        <v>3</v>
      </c>
      <c r="BC49" s="38">
        <v>4</v>
      </c>
      <c r="BD49" s="38">
        <v>3</v>
      </c>
      <c r="BE49" s="38">
        <v>3</v>
      </c>
      <c r="BF49" s="38">
        <v>3</v>
      </c>
      <c r="BG49" s="39"/>
      <c r="BH49" s="40">
        <f t="shared" si="4"/>
        <v>3</v>
      </c>
      <c r="BI49" s="41" t="str">
        <f t="shared" si="3"/>
        <v>Memadai</v>
      </c>
    </row>
    <row r="50" spans="1:61" ht="31.5">
      <c r="A50" s="42">
        <v>6</v>
      </c>
      <c r="B50" s="43"/>
      <c r="C50" s="36" t="s">
        <v>111</v>
      </c>
      <c r="D50" s="37">
        <v>3</v>
      </c>
      <c r="E50" s="37">
        <v>4</v>
      </c>
      <c r="F50" s="37">
        <v>4</v>
      </c>
      <c r="G50" s="37">
        <v>3</v>
      </c>
      <c r="H50" s="37">
        <v>3</v>
      </c>
      <c r="I50" s="37">
        <v>1</v>
      </c>
      <c r="J50" s="39">
        <v>3</v>
      </c>
      <c r="K50" s="38">
        <v>4</v>
      </c>
      <c r="L50" s="38">
        <v>3</v>
      </c>
      <c r="M50" s="38">
        <v>2</v>
      </c>
      <c r="N50" s="38">
        <v>3</v>
      </c>
      <c r="O50" s="38">
        <v>4</v>
      </c>
      <c r="P50" s="38">
        <v>3</v>
      </c>
      <c r="Q50" s="38">
        <v>3</v>
      </c>
      <c r="R50" s="38">
        <v>4</v>
      </c>
      <c r="S50" s="38">
        <v>3</v>
      </c>
      <c r="T50" s="38">
        <v>3</v>
      </c>
      <c r="U50" s="38">
        <v>3</v>
      </c>
      <c r="V50" s="38">
        <v>3</v>
      </c>
      <c r="W50" s="38">
        <v>3</v>
      </c>
      <c r="X50" s="38">
        <v>4</v>
      </c>
      <c r="Y50" s="38">
        <v>3</v>
      </c>
      <c r="Z50" s="38">
        <v>2</v>
      </c>
      <c r="AA50" s="38">
        <v>2</v>
      </c>
      <c r="AB50" s="38">
        <v>2</v>
      </c>
      <c r="AC50" s="38">
        <v>2</v>
      </c>
      <c r="AD50" s="38">
        <v>2</v>
      </c>
      <c r="AE50" s="38">
        <v>2</v>
      </c>
      <c r="AF50" s="38">
        <v>2</v>
      </c>
      <c r="AG50" s="38">
        <v>4</v>
      </c>
      <c r="AH50" s="38">
        <v>3</v>
      </c>
      <c r="AI50" s="38">
        <v>2</v>
      </c>
      <c r="AJ50" s="38">
        <v>3</v>
      </c>
      <c r="AK50" s="38">
        <v>3</v>
      </c>
      <c r="AL50" s="38">
        <v>3</v>
      </c>
      <c r="AM50" s="38">
        <v>3</v>
      </c>
      <c r="AN50" s="38">
        <v>3</v>
      </c>
      <c r="AO50" s="38">
        <v>3</v>
      </c>
      <c r="AP50" s="38">
        <v>3</v>
      </c>
      <c r="AQ50" s="38">
        <v>3</v>
      </c>
      <c r="AR50" s="38">
        <v>2</v>
      </c>
      <c r="AS50" s="38">
        <v>3</v>
      </c>
      <c r="AT50" s="38">
        <v>3</v>
      </c>
      <c r="AU50" s="38">
        <v>3</v>
      </c>
      <c r="AV50" s="38">
        <v>1</v>
      </c>
      <c r="AW50" s="38">
        <v>3</v>
      </c>
      <c r="AX50" s="38">
        <v>3</v>
      </c>
      <c r="AY50" s="38">
        <v>3</v>
      </c>
      <c r="AZ50" s="38">
        <v>3</v>
      </c>
      <c r="BA50" s="38">
        <v>3</v>
      </c>
      <c r="BB50" s="38">
        <v>3</v>
      </c>
      <c r="BC50" s="38">
        <v>4</v>
      </c>
      <c r="BD50" s="38">
        <v>3</v>
      </c>
      <c r="BE50" s="38">
        <v>3</v>
      </c>
      <c r="BF50" s="38">
        <v>3</v>
      </c>
      <c r="BG50" s="39"/>
      <c r="BH50" s="40">
        <f t="shared" si="4"/>
        <v>3</v>
      </c>
      <c r="BI50" s="41" t="str">
        <f t="shared" si="3"/>
        <v>Memadai</v>
      </c>
    </row>
    <row r="51" spans="1:61" ht="31.5">
      <c r="A51" s="42">
        <v>7</v>
      </c>
      <c r="B51" s="43"/>
      <c r="C51" s="36" t="s">
        <v>112</v>
      </c>
      <c r="D51" s="37">
        <v>3</v>
      </c>
      <c r="E51" s="37">
        <v>2</v>
      </c>
      <c r="F51" s="37">
        <v>4</v>
      </c>
      <c r="G51" s="37">
        <v>2</v>
      </c>
      <c r="H51" s="37">
        <v>3</v>
      </c>
      <c r="I51" s="37">
        <v>3</v>
      </c>
      <c r="J51" s="39">
        <v>3</v>
      </c>
      <c r="K51" s="38">
        <v>3</v>
      </c>
      <c r="L51" s="38">
        <v>3</v>
      </c>
      <c r="M51" s="38">
        <v>2</v>
      </c>
      <c r="N51" s="38">
        <v>3</v>
      </c>
      <c r="O51" s="38">
        <v>4</v>
      </c>
      <c r="P51" s="38">
        <v>2</v>
      </c>
      <c r="Q51" s="38">
        <v>3</v>
      </c>
      <c r="R51" s="38">
        <v>4</v>
      </c>
      <c r="S51" s="38">
        <v>3</v>
      </c>
      <c r="T51" s="38">
        <v>3</v>
      </c>
      <c r="U51" s="38">
        <v>3</v>
      </c>
      <c r="V51" s="38">
        <v>2</v>
      </c>
      <c r="W51" s="38">
        <v>3</v>
      </c>
      <c r="X51" s="38">
        <v>3</v>
      </c>
      <c r="Y51" s="38">
        <v>3</v>
      </c>
      <c r="Z51" s="38">
        <v>2</v>
      </c>
      <c r="AA51" s="38">
        <v>2</v>
      </c>
      <c r="AB51" s="38">
        <v>2</v>
      </c>
      <c r="AC51" s="38">
        <v>2</v>
      </c>
      <c r="AD51" s="38">
        <v>2</v>
      </c>
      <c r="AE51" s="38">
        <v>2</v>
      </c>
      <c r="AF51" s="38">
        <v>3</v>
      </c>
      <c r="AG51" s="38">
        <v>3</v>
      </c>
      <c r="AH51" s="38">
        <v>3</v>
      </c>
      <c r="AI51" s="38">
        <v>3</v>
      </c>
      <c r="AJ51" s="38">
        <v>3</v>
      </c>
      <c r="AK51" s="38">
        <v>3</v>
      </c>
      <c r="AL51" s="38">
        <v>3</v>
      </c>
      <c r="AM51" s="38">
        <v>3</v>
      </c>
      <c r="AN51" s="38">
        <v>3</v>
      </c>
      <c r="AO51" s="38">
        <v>2</v>
      </c>
      <c r="AP51" s="38">
        <v>3</v>
      </c>
      <c r="AQ51" s="38">
        <v>4</v>
      </c>
      <c r="AR51" s="38">
        <v>2</v>
      </c>
      <c r="AS51" s="38">
        <v>3</v>
      </c>
      <c r="AT51" s="38">
        <v>3</v>
      </c>
      <c r="AU51" s="38">
        <v>3</v>
      </c>
      <c r="AV51" s="38">
        <v>3</v>
      </c>
      <c r="AW51" s="38">
        <v>2</v>
      </c>
      <c r="AX51" s="38">
        <v>3</v>
      </c>
      <c r="AY51" s="38">
        <v>3</v>
      </c>
      <c r="AZ51" s="38">
        <v>3</v>
      </c>
      <c r="BA51" s="38">
        <v>3</v>
      </c>
      <c r="BB51" s="38">
        <v>3</v>
      </c>
      <c r="BC51" s="38">
        <v>4</v>
      </c>
      <c r="BD51" s="38">
        <v>3</v>
      </c>
      <c r="BE51" s="38">
        <v>4</v>
      </c>
      <c r="BF51" s="38">
        <v>3</v>
      </c>
      <c r="BG51" s="39"/>
      <c r="BH51" s="40">
        <f t="shared" si="4"/>
        <v>3</v>
      </c>
      <c r="BI51" s="41" t="str">
        <f t="shared" si="3"/>
        <v>Memadai</v>
      </c>
    </row>
    <row r="52" spans="1:61" ht="34.5" customHeight="1">
      <c r="A52" s="47" t="s">
        <v>113</v>
      </c>
      <c r="B52" s="48"/>
      <c r="C52" s="49" t="s">
        <v>114</v>
      </c>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33" t="s">
        <v>71</v>
      </c>
    </row>
    <row r="53" spans="1:61" ht="47.25">
      <c r="A53" s="42">
        <v>1</v>
      </c>
      <c r="B53" s="43"/>
      <c r="C53" s="36" t="s">
        <v>115</v>
      </c>
      <c r="D53" s="37">
        <v>3</v>
      </c>
      <c r="E53" s="37">
        <v>3</v>
      </c>
      <c r="F53" s="37">
        <v>4</v>
      </c>
      <c r="G53" s="37">
        <v>3</v>
      </c>
      <c r="H53" s="37">
        <v>3</v>
      </c>
      <c r="I53" s="37">
        <v>2</v>
      </c>
      <c r="J53" s="39">
        <v>3</v>
      </c>
      <c r="K53" s="38">
        <v>3</v>
      </c>
      <c r="L53" s="38">
        <v>3</v>
      </c>
      <c r="M53" s="38">
        <v>3</v>
      </c>
      <c r="N53" s="38">
        <v>3</v>
      </c>
      <c r="O53" s="38">
        <v>4</v>
      </c>
      <c r="P53" s="38">
        <v>3</v>
      </c>
      <c r="Q53" s="38">
        <v>3</v>
      </c>
      <c r="R53" s="38">
        <v>4</v>
      </c>
      <c r="S53" s="38">
        <v>3</v>
      </c>
      <c r="T53" s="38">
        <v>3</v>
      </c>
      <c r="U53" s="38">
        <v>3</v>
      </c>
      <c r="V53" s="38">
        <v>3</v>
      </c>
      <c r="W53" s="38">
        <v>4</v>
      </c>
      <c r="X53" s="38">
        <v>4</v>
      </c>
      <c r="Y53" s="38">
        <v>3</v>
      </c>
      <c r="Z53" s="38">
        <v>3</v>
      </c>
      <c r="AA53" s="38">
        <v>3</v>
      </c>
      <c r="AB53" s="38">
        <v>3</v>
      </c>
      <c r="AC53" s="38">
        <v>3</v>
      </c>
      <c r="AD53" s="38">
        <v>3</v>
      </c>
      <c r="AE53" s="38">
        <v>3</v>
      </c>
      <c r="AF53" s="38">
        <v>3</v>
      </c>
      <c r="AG53" s="38">
        <v>4</v>
      </c>
      <c r="AH53" s="38">
        <v>3</v>
      </c>
      <c r="AI53" s="38">
        <v>3</v>
      </c>
      <c r="AJ53" s="38">
        <v>3</v>
      </c>
      <c r="AK53" s="38">
        <v>3</v>
      </c>
      <c r="AL53" s="38">
        <v>3</v>
      </c>
      <c r="AM53" s="38">
        <v>3</v>
      </c>
      <c r="AN53" s="38">
        <v>3</v>
      </c>
      <c r="AO53" s="38">
        <v>3</v>
      </c>
      <c r="AP53" s="38">
        <v>3</v>
      </c>
      <c r="AQ53" s="38">
        <v>4</v>
      </c>
      <c r="AR53" s="38">
        <v>3</v>
      </c>
      <c r="AS53" s="38">
        <v>3</v>
      </c>
      <c r="AT53" s="38">
        <v>3</v>
      </c>
      <c r="AU53" s="38">
        <v>3</v>
      </c>
      <c r="AV53" s="38">
        <v>2</v>
      </c>
      <c r="AW53" s="38">
        <v>3</v>
      </c>
      <c r="AX53" s="38">
        <v>3</v>
      </c>
      <c r="AY53" s="38">
        <v>3</v>
      </c>
      <c r="AZ53" s="38">
        <v>3</v>
      </c>
      <c r="BA53" s="38">
        <v>3</v>
      </c>
      <c r="BB53" s="38">
        <v>2</v>
      </c>
      <c r="BC53" s="38">
        <v>4</v>
      </c>
      <c r="BD53" s="38">
        <v>3</v>
      </c>
      <c r="BE53" s="38">
        <v>3</v>
      </c>
      <c r="BF53" s="38">
        <v>3</v>
      </c>
      <c r="BG53" s="39"/>
      <c r="BH53" s="40">
        <f>MODE(D53:BF53)</f>
        <v>3</v>
      </c>
      <c r="BI53" s="41" t="str">
        <f>IF($D53=MAX($D53:$BF53),"Tidak Memadai",IF($D53+$E53&gt;$F53+$BF53,"Kurang Memadai",IF($F53=MAX($D53:$BF53),"Memadai")))</f>
        <v>Memadai</v>
      </c>
    </row>
    <row r="54" spans="1:61" ht="31.5">
      <c r="A54" s="42">
        <v>2</v>
      </c>
      <c r="B54" s="43"/>
      <c r="C54" s="36" t="s">
        <v>116</v>
      </c>
      <c r="D54" s="37">
        <v>3</v>
      </c>
      <c r="E54" s="37">
        <v>3</v>
      </c>
      <c r="F54" s="37">
        <v>4</v>
      </c>
      <c r="G54" s="37">
        <v>3</v>
      </c>
      <c r="H54" s="37">
        <v>3</v>
      </c>
      <c r="I54" s="37">
        <v>4</v>
      </c>
      <c r="J54" s="39">
        <v>3</v>
      </c>
      <c r="K54" s="38">
        <v>3</v>
      </c>
      <c r="L54" s="38">
        <v>3</v>
      </c>
      <c r="M54" s="38">
        <v>3</v>
      </c>
      <c r="N54" s="38">
        <v>3</v>
      </c>
      <c r="O54" s="38">
        <v>4</v>
      </c>
      <c r="P54" s="38">
        <v>3</v>
      </c>
      <c r="Q54" s="38">
        <v>3</v>
      </c>
      <c r="R54" s="38">
        <v>3</v>
      </c>
      <c r="S54" s="38">
        <v>3</v>
      </c>
      <c r="T54" s="38">
        <v>3</v>
      </c>
      <c r="U54" s="38">
        <v>3</v>
      </c>
      <c r="V54" s="38">
        <v>4</v>
      </c>
      <c r="W54" s="38">
        <v>4</v>
      </c>
      <c r="X54" s="38">
        <v>4</v>
      </c>
      <c r="Y54" s="38">
        <v>3</v>
      </c>
      <c r="Z54" s="38">
        <v>3</v>
      </c>
      <c r="AA54" s="38">
        <v>3</v>
      </c>
      <c r="AB54" s="38">
        <v>3</v>
      </c>
      <c r="AC54" s="38">
        <v>3</v>
      </c>
      <c r="AD54" s="38">
        <v>3</v>
      </c>
      <c r="AE54" s="38">
        <v>3</v>
      </c>
      <c r="AF54" s="38">
        <v>3</v>
      </c>
      <c r="AG54" s="38">
        <v>4</v>
      </c>
      <c r="AH54" s="38">
        <v>3</v>
      </c>
      <c r="AI54" s="38">
        <v>3</v>
      </c>
      <c r="AJ54" s="38">
        <v>3</v>
      </c>
      <c r="AK54" s="38">
        <v>3</v>
      </c>
      <c r="AL54" s="38">
        <v>3</v>
      </c>
      <c r="AM54" s="38">
        <v>3</v>
      </c>
      <c r="AN54" s="38">
        <v>3</v>
      </c>
      <c r="AO54" s="38">
        <v>2</v>
      </c>
      <c r="AP54" s="38">
        <v>3</v>
      </c>
      <c r="AQ54" s="38">
        <v>4</v>
      </c>
      <c r="AR54" s="38">
        <v>3</v>
      </c>
      <c r="AS54" s="38">
        <v>3</v>
      </c>
      <c r="AT54" s="38">
        <v>3</v>
      </c>
      <c r="AU54" s="38">
        <v>3</v>
      </c>
      <c r="AV54" s="38">
        <v>3</v>
      </c>
      <c r="AW54" s="38">
        <v>3</v>
      </c>
      <c r="AX54" s="38">
        <v>3</v>
      </c>
      <c r="AY54" s="38">
        <v>4</v>
      </c>
      <c r="AZ54" s="38">
        <v>3</v>
      </c>
      <c r="BA54" s="38">
        <v>3</v>
      </c>
      <c r="BB54" s="38">
        <v>2</v>
      </c>
      <c r="BC54" s="38">
        <v>4</v>
      </c>
      <c r="BD54" s="38">
        <v>3</v>
      </c>
      <c r="BE54" s="38">
        <v>3</v>
      </c>
      <c r="BF54" s="38">
        <v>3</v>
      </c>
      <c r="BG54" s="39"/>
      <c r="BH54" s="40">
        <f>MODE(D54:BF54)</f>
        <v>3</v>
      </c>
      <c r="BI54" s="41" t="str">
        <f t="shared" ref="BI54:BI60" si="5">IF($D54=MAX($D54:$BF54),"Tidak Memadai",IF($D54+$E54&gt;$F54+$BF54,"Kurang Memadai",IF($F54=MAX($D54:$BF54),"Memadai")))</f>
        <v>Memadai</v>
      </c>
    </row>
    <row r="55" spans="1:61" ht="31.5">
      <c r="A55" s="42">
        <v>3</v>
      </c>
      <c r="B55" s="43"/>
      <c r="C55" s="51" t="s">
        <v>117</v>
      </c>
      <c r="D55" s="38">
        <v>3</v>
      </c>
      <c r="E55" s="38">
        <v>3</v>
      </c>
      <c r="F55" s="38">
        <v>4</v>
      </c>
      <c r="G55" s="38">
        <v>3</v>
      </c>
      <c r="H55" s="38">
        <v>3</v>
      </c>
      <c r="I55" s="38">
        <v>1</v>
      </c>
      <c r="J55" s="52">
        <v>3</v>
      </c>
      <c r="K55" s="52">
        <v>4</v>
      </c>
      <c r="L55" s="52">
        <v>3</v>
      </c>
      <c r="M55" s="52">
        <v>3</v>
      </c>
      <c r="N55" s="52">
        <v>3</v>
      </c>
      <c r="O55" s="52">
        <v>4</v>
      </c>
      <c r="P55" s="52">
        <v>3</v>
      </c>
      <c r="Q55" s="52">
        <v>3</v>
      </c>
      <c r="R55" s="52">
        <v>3</v>
      </c>
      <c r="S55" s="52">
        <v>3</v>
      </c>
      <c r="T55" s="52">
        <v>3</v>
      </c>
      <c r="U55" s="52">
        <v>3</v>
      </c>
      <c r="V55" s="52">
        <v>3</v>
      </c>
      <c r="W55" s="52">
        <v>4</v>
      </c>
      <c r="X55" s="52">
        <v>4</v>
      </c>
      <c r="Y55" s="52">
        <v>3</v>
      </c>
      <c r="Z55" s="52">
        <v>3</v>
      </c>
      <c r="AA55" s="52">
        <v>3</v>
      </c>
      <c r="AB55" s="52">
        <v>3</v>
      </c>
      <c r="AC55" s="52">
        <v>3</v>
      </c>
      <c r="AD55" s="52">
        <v>3</v>
      </c>
      <c r="AE55" s="52">
        <v>3</v>
      </c>
      <c r="AF55" s="52">
        <v>3</v>
      </c>
      <c r="AG55" s="52">
        <v>4</v>
      </c>
      <c r="AH55" s="52">
        <v>3</v>
      </c>
      <c r="AI55" s="52">
        <v>3</v>
      </c>
      <c r="AJ55" s="52">
        <v>3</v>
      </c>
      <c r="AK55" s="52">
        <v>3</v>
      </c>
      <c r="AL55" s="52">
        <v>4</v>
      </c>
      <c r="AM55" s="52">
        <v>3</v>
      </c>
      <c r="AN55" s="52">
        <v>3</v>
      </c>
      <c r="AO55" s="52">
        <v>3</v>
      </c>
      <c r="AP55" s="52">
        <v>3</v>
      </c>
      <c r="AQ55" s="52">
        <v>3</v>
      </c>
      <c r="AR55" s="52">
        <v>2</v>
      </c>
      <c r="AS55" s="52">
        <v>3</v>
      </c>
      <c r="AT55" s="52">
        <v>3</v>
      </c>
      <c r="AU55" s="52">
        <v>3</v>
      </c>
      <c r="AV55" s="52">
        <v>1</v>
      </c>
      <c r="AW55" s="52">
        <v>3</v>
      </c>
      <c r="AX55" s="52">
        <v>3</v>
      </c>
      <c r="AY55" s="52">
        <v>4</v>
      </c>
      <c r="AZ55" s="52">
        <v>4</v>
      </c>
      <c r="BA55" s="52">
        <v>3</v>
      </c>
      <c r="BB55" s="52">
        <v>3</v>
      </c>
      <c r="BC55" s="52">
        <v>4</v>
      </c>
      <c r="BD55" s="52">
        <v>3</v>
      </c>
      <c r="BE55" s="52">
        <v>4</v>
      </c>
      <c r="BF55" s="52">
        <v>3</v>
      </c>
      <c r="BG55" s="52"/>
      <c r="BH55" s="40">
        <f>MODE(D55:BF55)</f>
        <v>3</v>
      </c>
      <c r="BI55" s="41" t="str">
        <f t="shared" si="5"/>
        <v>Memadai</v>
      </c>
    </row>
    <row r="56" spans="1:61" ht="31.5">
      <c r="A56" s="42">
        <v>4</v>
      </c>
      <c r="B56" s="43"/>
      <c r="C56" s="51" t="s">
        <v>118</v>
      </c>
      <c r="D56" s="38">
        <v>3</v>
      </c>
      <c r="E56" s="37">
        <v>3</v>
      </c>
      <c r="F56" s="37">
        <v>4</v>
      </c>
      <c r="G56" s="37">
        <v>3</v>
      </c>
      <c r="H56" s="37">
        <v>3</v>
      </c>
      <c r="I56" s="37">
        <v>3</v>
      </c>
      <c r="J56" s="39">
        <v>3</v>
      </c>
      <c r="K56" s="38">
        <v>4</v>
      </c>
      <c r="L56" s="38">
        <v>3</v>
      </c>
      <c r="M56" s="38">
        <v>3</v>
      </c>
      <c r="N56" s="38">
        <v>3</v>
      </c>
      <c r="O56" s="38">
        <v>4</v>
      </c>
      <c r="P56" s="38">
        <v>3</v>
      </c>
      <c r="Q56" s="38">
        <v>3</v>
      </c>
      <c r="R56" s="38">
        <v>3</v>
      </c>
      <c r="S56" s="38">
        <v>3</v>
      </c>
      <c r="T56" s="38">
        <v>3</v>
      </c>
      <c r="U56" s="38">
        <v>3</v>
      </c>
      <c r="V56" s="38">
        <v>3</v>
      </c>
      <c r="W56" s="38">
        <v>3</v>
      </c>
      <c r="X56" s="38">
        <v>4</v>
      </c>
      <c r="Y56" s="38">
        <v>3</v>
      </c>
      <c r="Z56" s="38">
        <v>3</v>
      </c>
      <c r="AA56" s="38">
        <v>3</v>
      </c>
      <c r="AB56" s="38">
        <v>3</v>
      </c>
      <c r="AC56" s="38">
        <v>3</v>
      </c>
      <c r="AD56" s="38">
        <v>3</v>
      </c>
      <c r="AE56" s="38">
        <v>3</v>
      </c>
      <c r="AF56" s="38">
        <v>3</v>
      </c>
      <c r="AG56" s="38">
        <v>3</v>
      </c>
      <c r="AH56" s="38">
        <v>3</v>
      </c>
      <c r="AI56" s="38">
        <v>3</v>
      </c>
      <c r="AJ56" s="38">
        <v>3</v>
      </c>
      <c r="AK56" s="38">
        <v>3</v>
      </c>
      <c r="AL56" s="38">
        <v>3</v>
      </c>
      <c r="AM56" s="38">
        <v>3</v>
      </c>
      <c r="AN56" s="38">
        <v>3</v>
      </c>
      <c r="AO56" s="38">
        <v>3</v>
      </c>
      <c r="AP56" s="38">
        <v>3</v>
      </c>
      <c r="AQ56" s="38">
        <v>3</v>
      </c>
      <c r="AR56" s="38">
        <v>2</v>
      </c>
      <c r="AS56" s="38">
        <v>3</v>
      </c>
      <c r="AT56" s="38">
        <v>3</v>
      </c>
      <c r="AU56" s="38">
        <v>3</v>
      </c>
      <c r="AV56" s="38">
        <v>2</v>
      </c>
      <c r="AW56" s="38">
        <v>3</v>
      </c>
      <c r="AX56" s="38">
        <v>3</v>
      </c>
      <c r="AY56" s="38">
        <v>4</v>
      </c>
      <c r="AZ56" s="38">
        <v>4</v>
      </c>
      <c r="BA56" s="38">
        <v>3</v>
      </c>
      <c r="BB56" s="38">
        <v>2</v>
      </c>
      <c r="BC56" s="38">
        <v>4</v>
      </c>
      <c r="BD56" s="38">
        <v>3</v>
      </c>
      <c r="BE56" s="38">
        <v>4</v>
      </c>
      <c r="BF56" s="38">
        <v>3</v>
      </c>
      <c r="BG56" s="39"/>
      <c r="BH56" s="40">
        <f>MODE(D56:BF56)</f>
        <v>3</v>
      </c>
      <c r="BI56" s="41" t="str">
        <f t="shared" si="5"/>
        <v>Memadai</v>
      </c>
    </row>
    <row r="57" spans="1:61" ht="31.5">
      <c r="A57" s="42">
        <v>5</v>
      </c>
      <c r="B57" s="43"/>
      <c r="C57" s="51" t="s">
        <v>119</v>
      </c>
      <c r="D57" s="38">
        <v>3</v>
      </c>
      <c r="E57" s="37">
        <v>3</v>
      </c>
      <c r="F57" s="37">
        <v>4</v>
      </c>
      <c r="G57" s="37">
        <v>3</v>
      </c>
      <c r="H57" s="37">
        <v>3</v>
      </c>
      <c r="I57" s="37">
        <v>1</v>
      </c>
      <c r="J57" s="39">
        <v>3</v>
      </c>
      <c r="K57" s="38">
        <v>4</v>
      </c>
      <c r="L57" s="38">
        <v>3</v>
      </c>
      <c r="M57" s="38">
        <v>3</v>
      </c>
      <c r="N57" s="38">
        <v>3</v>
      </c>
      <c r="O57" s="38">
        <v>4</v>
      </c>
      <c r="P57" s="38">
        <v>3</v>
      </c>
      <c r="Q57" s="38">
        <v>3</v>
      </c>
      <c r="R57" s="38">
        <v>3</v>
      </c>
      <c r="S57" s="38">
        <v>3</v>
      </c>
      <c r="T57" s="38">
        <v>3</v>
      </c>
      <c r="U57" s="38">
        <v>3</v>
      </c>
      <c r="V57" s="38">
        <v>2</v>
      </c>
      <c r="W57" s="38">
        <v>4</v>
      </c>
      <c r="X57" s="38">
        <v>4</v>
      </c>
      <c r="Y57" s="38">
        <v>3</v>
      </c>
      <c r="Z57" s="38">
        <v>3</v>
      </c>
      <c r="AA57" s="38">
        <v>3</v>
      </c>
      <c r="AB57" s="38">
        <v>3</v>
      </c>
      <c r="AC57" s="38">
        <v>3</v>
      </c>
      <c r="AD57" s="38">
        <v>3</v>
      </c>
      <c r="AE57" s="38">
        <v>3</v>
      </c>
      <c r="AF57" s="38">
        <v>3</v>
      </c>
      <c r="AG57" s="38">
        <v>3</v>
      </c>
      <c r="AH57" s="38">
        <v>3</v>
      </c>
      <c r="AI57" s="38">
        <v>3</v>
      </c>
      <c r="AJ57" s="38">
        <v>3</v>
      </c>
      <c r="AK57" s="38">
        <v>3</v>
      </c>
      <c r="AL57" s="38">
        <v>3</v>
      </c>
      <c r="AM57" s="38">
        <v>3</v>
      </c>
      <c r="AN57" s="38">
        <v>3</v>
      </c>
      <c r="AO57" s="38">
        <v>3</v>
      </c>
      <c r="AP57" s="38">
        <v>3</v>
      </c>
      <c r="AQ57" s="38">
        <v>3</v>
      </c>
      <c r="AR57" s="38">
        <v>2</v>
      </c>
      <c r="AS57" s="38">
        <v>3</v>
      </c>
      <c r="AT57" s="38">
        <v>3</v>
      </c>
      <c r="AU57" s="38">
        <v>3</v>
      </c>
      <c r="AV57" s="38">
        <v>2</v>
      </c>
      <c r="AW57" s="38">
        <v>3</v>
      </c>
      <c r="AX57" s="38">
        <v>3</v>
      </c>
      <c r="AY57" s="38">
        <v>4</v>
      </c>
      <c r="AZ57" s="38">
        <v>4</v>
      </c>
      <c r="BA57" s="38">
        <v>3</v>
      </c>
      <c r="BB57" s="38">
        <v>3</v>
      </c>
      <c r="BC57" s="38">
        <v>4</v>
      </c>
      <c r="BD57" s="38">
        <v>3</v>
      </c>
      <c r="BE57" s="38">
        <v>3</v>
      </c>
      <c r="BF57" s="38">
        <v>3</v>
      </c>
      <c r="BG57" s="39"/>
      <c r="BH57" s="40">
        <f>MODE(D57:BF57)</f>
        <v>3</v>
      </c>
      <c r="BI57" s="41" t="str">
        <f t="shared" si="5"/>
        <v>Memadai</v>
      </c>
    </row>
    <row r="58" spans="1:61" ht="37.5" customHeight="1">
      <c r="A58" s="47" t="s">
        <v>120</v>
      </c>
      <c r="B58" s="48"/>
      <c r="C58" s="49" t="s">
        <v>121</v>
      </c>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33" t="s">
        <v>71</v>
      </c>
    </row>
    <row r="59" spans="1:61" ht="49.5" customHeight="1">
      <c r="A59" s="42">
        <v>1</v>
      </c>
      <c r="B59" s="43"/>
      <c r="C59" s="36" t="s">
        <v>122</v>
      </c>
      <c r="D59" s="37">
        <v>3</v>
      </c>
      <c r="E59" s="37">
        <v>3</v>
      </c>
      <c r="F59" s="37">
        <v>4</v>
      </c>
      <c r="G59" s="37">
        <v>3</v>
      </c>
      <c r="H59" s="37">
        <v>3</v>
      </c>
      <c r="I59" s="37">
        <v>1</v>
      </c>
      <c r="J59" s="39">
        <v>3</v>
      </c>
      <c r="K59" s="38">
        <v>4</v>
      </c>
      <c r="L59" s="38">
        <v>3</v>
      </c>
      <c r="M59" s="38">
        <v>3</v>
      </c>
      <c r="N59" s="38">
        <v>3</v>
      </c>
      <c r="O59" s="38">
        <v>4</v>
      </c>
      <c r="P59" s="38">
        <v>3</v>
      </c>
      <c r="Q59" s="38">
        <v>3</v>
      </c>
      <c r="R59" s="38">
        <v>4</v>
      </c>
      <c r="S59" s="38">
        <v>3</v>
      </c>
      <c r="T59" s="38">
        <v>3</v>
      </c>
      <c r="U59" s="38">
        <v>3</v>
      </c>
      <c r="V59" s="38">
        <v>4</v>
      </c>
      <c r="W59" s="38">
        <v>3</v>
      </c>
      <c r="X59" s="38">
        <v>3</v>
      </c>
      <c r="Y59" s="38">
        <v>4</v>
      </c>
      <c r="Z59" s="38">
        <v>3</v>
      </c>
      <c r="AA59" s="38">
        <v>3</v>
      </c>
      <c r="AB59" s="38">
        <v>3</v>
      </c>
      <c r="AC59" s="38">
        <v>3</v>
      </c>
      <c r="AD59" s="38">
        <v>3</v>
      </c>
      <c r="AE59" s="38">
        <v>3</v>
      </c>
      <c r="AF59" s="38">
        <v>3</v>
      </c>
      <c r="AG59" s="38">
        <v>4</v>
      </c>
      <c r="AH59" s="38">
        <v>4</v>
      </c>
      <c r="AI59" s="38">
        <v>3</v>
      </c>
      <c r="AJ59" s="38">
        <v>3</v>
      </c>
      <c r="AK59" s="38">
        <v>3</v>
      </c>
      <c r="AL59" s="38">
        <v>3</v>
      </c>
      <c r="AM59" s="38">
        <v>3</v>
      </c>
      <c r="AN59" s="38">
        <v>3</v>
      </c>
      <c r="AO59" s="38">
        <v>3</v>
      </c>
      <c r="AP59" s="38">
        <v>4</v>
      </c>
      <c r="AQ59" s="38">
        <v>3</v>
      </c>
      <c r="AR59" s="38">
        <v>3</v>
      </c>
      <c r="AS59" s="38">
        <v>3</v>
      </c>
      <c r="AT59" s="38">
        <v>3</v>
      </c>
      <c r="AU59" s="38">
        <v>3</v>
      </c>
      <c r="AV59" s="38">
        <v>2</v>
      </c>
      <c r="AW59" s="38">
        <v>3</v>
      </c>
      <c r="AX59" s="38">
        <v>3</v>
      </c>
      <c r="AY59" s="38">
        <v>3</v>
      </c>
      <c r="AZ59" s="38">
        <v>3</v>
      </c>
      <c r="BA59" s="38">
        <v>3</v>
      </c>
      <c r="BB59" s="38">
        <v>3</v>
      </c>
      <c r="BC59" s="38">
        <v>4</v>
      </c>
      <c r="BD59" s="38">
        <v>3</v>
      </c>
      <c r="BE59" s="38">
        <v>3</v>
      </c>
      <c r="BF59" s="38">
        <v>3</v>
      </c>
      <c r="BG59" s="39"/>
      <c r="BH59" s="40">
        <f>MODE(D59:BF59)</f>
        <v>3</v>
      </c>
      <c r="BI59" s="41" t="str">
        <f t="shared" si="5"/>
        <v>Memadai</v>
      </c>
    </row>
    <row r="60" spans="1:61" ht="48" thickBot="1">
      <c r="A60" s="42">
        <v>2</v>
      </c>
      <c r="B60" s="58"/>
      <c r="C60" s="59" t="s">
        <v>123</v>
      </c>
      <c r="D60" s="60">
        <v>3</v>
      </c>
      <c r="E60" s="60">
        <v>3</v>
      </c>
      <c r="F60" s="60">
        <v>4</v>
      </c>
      <c r="G60" s="60">
        <v>3</v>
      </c>
      <c r="H60" s="60">
        <v>3</v>
      </c>
      <c r="I60" s="60">
        <v>2</v>
      </c>
      <c r="J60" s="61">
        <v>3</v>
      </c>
      <c r="K60" s="62">
        <v>4</v>
      </c>
      <c r="L60" s="62">
        <v>3</v>
      </c>
      <c r="M60" s="62">
        <v>3</v>
      </c>
      <c r="N60" s="62">
        <v>3</v>
      </c>
      <c r="O60" s="62">
        <v>4</v>
      </c>
      <c r="P60" s="62">
        <v>3</v>
      </c>
      <c r="Q60" s="62">
        <v>3</v>
      </c>
      <c r="R60" s="62">
        <v>4</v>
      </c>
      <c r="S60" s="62">
        <v>3</v>
      </c>
      <c r="T60" s="62">
        <v>3</v>
      </c>
      <c r="U60" s="62">
        <v>3</v>
      </c>
      <c r="V60" s="62">
        <v>4</v>
      </c>
      <c r="W60" s="62">
        <v>4</v>
      </c>
      <c r="X60" s="62">
        <v>4</v>
      </c>
      <c r="Y60" s="62">
        <v>4</v>
      </c>
      <c r="Z60" s="62">
        <v>3</v>
      </c>
      <c r="AA60" s="62">
        <v>3</v>
      </c>
      <c r="AB60" s="62">
        <v>3</v>
      </c>
      <c r="AC60" s="62">
        <v>3</v>
      </c>
      <c r="AD60" s="62">
        <v>3</v>
      </c>
      <c r="AE60" s="62">
        <v>3</v>
      </c>
      <c r="AF60" s="62">
        <v>3</v>
      </c>
      <c r="AG60" s="62">
        <v>4</v>
      </c>
      <c r="AH60" s="62">
        <v>4</v>
      </c>
      <c r="AI60" s="62">
        <v>3</v>
      </c>
      <c r="AJ60" s="62">
        <v>3</v>
      </c>
      <c r="AK60" s="62">
        <v>3</v>
      </c>
      <c r="AL60" s="62">
        <v>3</v>
      </c>
      <c r="AM60" s="62">
        <v>3</v>
      </c>
      <c r="AN60" s="62">
        <v>3</v>
      </c>
      <c r="AO60" s="62">
        <v>3</v>
      </c>
      <c r="AP60" s="62">
        <v>4</v>
      </c>
      <c r="AQ60" s="62">
        <v>3</v>
      </c>
      <c r="AR60" s="62">
        <v>3</v>
      </c>
      <c r="AS60" s="62">
        <v>3</v>
      </c>
      <c r="AT60" s="62">
        <v>3</v>
      </c>
      <c r="AU60" s="62">
        <v>3</v>
      </c>
      <c r="AV60" s="62">
        <v>2</v>
      </c>
      <c r="AW60" s="62">
        <v>3</v>
      </c>
      <c r="AX60" s="62">
        <v>3</v>
      </c>
      <c r="AY60" s="62">
        <v>3</v>
      </c>
      <c r="AZ60" s="62">
        <v>3</v>
      </c>
      <c r="BA60" s="62">
        <v>3</v>
      </c>
      <c r="BB60" s="62">
        <v>2</v>
      </c>
      <c r="BC60" s="62">
        <v>4</v>
      </c>
      <c r="BD60" s="62">
        <v>3</v>
      </c>
      <c r="BE60" s="62">
        <v>3</v>
      </c>
      <c r="BF60" s="62">
        <v>3</v>
      </c>
      <c r="BG60" s="61"/>
      <c r="BH60" s="63">
        <f>MODE(D60:BF60)</f>
        <v>3</v>
      </c>
      <c r="BI60" s="64" t="str">
        <f t="shared" si="5"/>
        <v>Memadai</v>
      </c>
    </row>
    <row r="61" spans="1:61" ht="13.5" customHeight="1">
      <c r="A61" s="65"/>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row>
    <row r="62" spans="1:61" ht="13.5" customHeight="1">
      <c r="A62" s="68" t="s">
        <v>124</v>
      </c>
      <c r="B62" s="69"/>
      <c r="C62" s="70"/>
    </row>
    <row r="63" spans="1:61" ht="13.5" customHeight="1">
      <c r="A63" s="71" t="s">
        <v>125</v>
      </c>
      <c r="B63" s="71"/>
      <c r="C63" s="71"/>
    </row>
    <row r="64" spans="1:61">
      <c r="C64" s="1" t="s">
        <v>126</v>
      </c>
    </row>
    <row r="65" spans="1:61">
      <c r="A65" s="1">
        <v>1</v>
      </c>
      <c r="B65" s="1" t="s">
        <v>127</v>
      </c>
      <c r="C65" s="1" t="s">
        <v>128</v>
      </c>
    </row>
    <row r="66" spans="1:61">
      <c r="A66" s="1">
        <v>2</v>
      </c>
      <c r="B66" s="1" t="s">
        <v>127</v>
      </c>
      <c r="C66" s="1" t="s">
        <v>129</v>
      </c>
    </row>
    <row r="67" spans="1:61">
      <c r="A67" s="1">
        <v>3</v>
      </c>
      <c r="B67" s="1" t="s">
        <v>127</v>
      </c>
      <c r="C67" s="1" t="s">
        <v>130</v>
      </c>
    </row>
    <row r="68" spans="1:61" ht="15.75" customHeight="1">
      <c r="A68" s="1">
        <v>4</v>
      </c>
      <c r="B68" s="1" t="s">
        <v>127</v>
      </c>
      <c r="C68" s="1" t="s">
        <v>131</v>
      </c>
    </row>
    <row r="69" spans="1:61" ht="16.5" customHeight="1">
      <c r="A69" s="71" t="s">
        <v>132</v>
      </c>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row>
    <row r="70" spans="1:61" ht="39.75" customHeight="1">
      <c r="A70" s="72"/>
      <c r="B70" s="72"/>
      <c r="C70" s="71" t="s">
        <v>133</v>
      </c>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1"/>
      <c r="BE70" s="71"/>
      <c r="BF70" s="71"/>
      <c r="BG70" s="71"/>
      <c r="BH70" s="71"/>
      <c r="BI70" s="71"/>
    </row>
    <row r="71" spans="1:61" ht="39" customHeight="1">
      <c r="A71" s="72"/>
      <c r="B71" s="72"/>
      <c r="C71" s="71" t="s">
        <v>134</v>
      </c>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71"/>
      <c r="BG71" s="71"/>
      <c r="BH71" s="71"/>
      <c r="BI71" s="71"/>
    </row>
    <row r="73" spans="1:61">
      <c r="A73" s="1" t="s">
        <v>135</v>
      </c>
    </row>
    <row r="74" spans="1:61">
      <c r="C74" s="73" t="s">
        <v>136</v>
      </c>
    </row>
  </sheetData>
  <mergeCells count="29">
    <mergeCell ref="C70:BI70"/>
    <mergeCell ref="C71:BI71"/>
    <mergeCell ref="C40:BH40"/>
    <mergeCell ref="C44:BH44"/>
    <mergeCell ref="C52:BH52"/>
    <mergeCell ref="C58:BH58"/>
    <mergeCell ref="A63:C63"/>
    <mergeCell ref="A69:BI69"/>
    <mergeCell ref="A18:A20"/>
    <mergeCell ref="B18:B20"/>
    <mergeCell ref="C18:C20"/>
    <mergeCell ref="C21:BH21"/>
    <mergeCell ref="C26:BH26"/>
    <mergeCell ref="C35:BH35"/>
    <mergeCell ref="D9:BH9"/>
    <mergeCell ref="C10:BH10"/>
    <mergeCell ref="A11:A13"/>
    <mergeCell ref="B11:B13"/>
    <mergeCell ref="A16:A17"/>
    <mergeCell ref="B16:B17"/>
    <mergeCell ref="C16:C17"/>
    <mergeCell ref="A3:BI3"/>
    <mergeCell ref="A4:BI4"/>
    <mergeCell ref="E5:BH5"/>
    <mergeCell ref="A7:A8"/>
    <mergeCell ref="B7:B8"/>
    <mergeCell ref="C7:C8"/>
    <mergeCell ref="D7:BH7"/>
    <mergeCell ref="BI7:BI8"/>
  </mergeCells>
  <pageMargins left="0.51181102362204722" right="0.11811023622047245" top="0.19685039370078741" bottom="0.15748031496062992" header="0.31496062992125984" footer="0.31496062992125984"/>
  <pageSetup paperSize="9" scale="77" orientation="portrait" r:id="rId1"/>
  <rowBreaks count="1" manualBreakCount="1">
    <brk id="38"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1"/>
  <sheetViews>
    <sheetView view="pageBreakPreview" topLeftCell="A16" zoomScale="41" zoomScaleNormal="70" zoomScaleSheetLayoutView="41" workbookViewId="0">
      <selection activeCell="Q28" sqref="Q28"/>
    </sheetView>
  </sheetViews>
  <sheetFormatPr defaultColWidth="12.42578125" defaultRowHeight="15"/>
  <cols>
    <col min="1" max="1" width="5.140625" style="74" customWidth="1"/>
    <col min="2" max="2" width="32" style="74" customWidth="1"/>
    <col min="3" max="3" width="20.7109375" style="74" customWidth="1"/>
    <col min="4" max="4" width="25.140625" style="74" customWidth="1"/>
    <col min="5" max="5" width="40.42578125" style="75" customWidth="1"/>
    <col min="6" max="6" width="24" style="74" customWidth="1"/>
    <col min="7" max="7" width="25.42578125" style="74" customWidth="1"/>
    <col min="8" max="8" width="39.7109375" style="74" customWidth="1"/>
    <col min="9" max="9" width="13.85546875" style="74" customWidth="1"/>
    <col min="10" max="10" width="12.42578125" style="74" customWidth="1"/>
    <col min="11" max="11" width="34.42578125" style="74" customWidth="1"/>
    <col min="12" max="12" width="20.42578125" style="74" customWidth="1"/>
    <col min="13" max="13" width="53.85546875" style="74" customWidth="1"/>
    <col min="14" max="16384" width="12.42578125" style="74"/>
  </cols>
  <sheetData>
    <row r="1" spans="1:12" ht="15.75">
      <c r="L1" s="76" t="s">
        <v>0</v>
      </c>
    </row>
    <row r="2" spans="1:12" ht="15.75">
      <c r="L2" s="76" t="s">
        <v>137</v>
      </c>
    </row>
    <row r="3" spans="1:12" ht="15.75">
      <c r="A3" s="77" t="s">
        <v>138</v>
      </c>
      <c r="B3" s="77"/>
      <c r="C3" s="77"/>
      <c r="D3" s="77"/>
      <c r="E3" s="77"/>
      <c r="F3" s="77"/>
      <c r="G3" s="77"/>
      <c r="H3" s="77"/>
      <c r="I3" s="77"/>
      <c r="J3" s="77"/>
      <c r="K3" s="77"/>
      <c r="L3" s="77"/>
    </row>
    <row r="4" spans="1:12" ht="15.75">
      <c r="A4" s="77" t="s">
        <v>139</v>
      </c>
      <c r="B4" s="77"/>
      <c r="C4" s="77"/>
      <c r="D4" s="77"/>
      <c r="E4" s="77"/>
      <c r="F4" s="77"/>
      <c r="G4" s="77"/>
      <c r="H4" s="77"/>
      <c r="I4" s="77"/>
      <c r="J4" s="77"/>
      <c r="K4" s="77"/>
      <c r="L4" s="77"/>
    </row>
    <row r="5" spans="1:12" s="84" customFormat="1" ht="16.5">
      <c r="A5" s="78" t="s">
        <v>140</v>
      </c>
      <c r="B5" s="79"/>
      <c r="C5" s="80" t="s">
        <v>141</v>
      </c>
      <c r="D5" s="81"/>
      <c r="E5" s="82"/>
      <c r="F5" s="81"/>
      <c r="G5" s="81"/>
      <c r="H5" s="81"/>
      <c r="I5" s="79"/>
      <c r="J5" s="79"/>
      <c r="K5" s="79"/>
      <c r="L5" s="83"/>
    </row>
    <row r="6" spans="1:12" s="84" customFormat="1" ht="16.5">
      <c r="A6" s="78" t="s">
        <v>142</v>
      </c>
      <c r="B6" s="79"/>
      <c r="C6" s="85" t="s">
        <v>143</v>
      </c>
      <c r="D6" s="81"/>
      <c r="E6" s="82"/>
      <c r="F6" s="81"/>
      <c r="G6" s="81"/>
      <c r="H6" s="81"/>
      <c r="I6" s="79"/>
      <c r="J6" s="79"/>
      <c r="K6" s="79"/>
      <c r="L6" s="83"/>
    </row>
    <row r="7" spans="1:12" s="84" customFormat="1" ht="16.5">
      <c r="A7" s="78" t="s">
        <v>144</v>
      </c>
      <c r="B7" s="79"/>
      <c r="C7" s="80" t="s">
        <v>145</v>
      </c>
      <c r="D7" s="81"/>
      <c r="E7" s="82"/>
      <c r="F7" s="81"/>
      <c r="G7" s="81"/>
      <c r="H7" s="81"/>
      <c r="I7" s="79"/>
      <c r="J7" s="79"/>
      <c r="K7" s="79"/>
      <c r="L7" s="83"/>
    </row>
    <row r="8" spans="1:12" s="84" customFormat="1" ht="16.5">
      <c r="A8" s="78" t="s">
        <v>146</v>
      </c>
      <c r="B8" s="79"/>
      <c r="C8" s="80" t="s">
        <v>145</v>
      </c>
      <c r="D8" s="81"/>
      <c r="E8" s="82"/>
      <c r="F8" s="81"/>
      <c r="G8" s="81"/>
      <c r="H8" s="81"/>
      <c r="I8" s="79"/>
      <c r="J8" s="79"/>
      <c r="K8" s="79"/>
      <c r="L8" s="83"/>
    </row>
    <row r="9" spans="1:12" s="84" customFormat="1" ht="16.5">
      <c r="A9" s="78" t="s">
        <v>147</v>
      </c>
      <c r="B9" s="79"/>
      <c r="C9" s="80" t="s">
        <v>148</v>
      </c>
      <c r="D9" s="81"/>
      <c r="E9" s="82"/>
      <c r="F9" s="81"/>
      <c r="G9" s="81"/>
      <c r="H9" s="81"/>
      <c r="I9" s="79"/>
      <c r="J9" s="79"/>
      <c r="K9" s="79"/>
      <c r="L9" s="83"/>
    </row>
    <row r="10" spans="1:12" s="84" customFormat="1" ht="16.5">
      <c r="A10" s="78" t="s">
        <v>149</v>
      </c>
      <c r="B10" s="79"/>
      <c r="C10" s="80" t="s">
        <v>150</v>
      </c>
      <c r="D10" s="81"/>
      <c r="E10" s="82"/>
      <c r="F10" s="81"/>
      <c r="G10" s="81"/>
      <c r="H10" s="81"/>
      <c r="I10" s="79"/>
      <c r="J10" s="79"/>
      <c r="K10" s="79"/>
      <c r="L10" s="83"/>
    </row>
    <row r="11" spans="1:12" s="84" customFormat="1" ht="17.25" thickBot="1">
      <c r="A11" s="86" t="s">
        <v>151</v>
      </c>
      <c r="B11" s="79"/>
      <c r="C11" s="87" t="s">
        <v>152</v>
      </c>
      <c r="D11" s="88"/>
      <c r="E11" s="89"/>
      <c r="F11" s="88"/>
      <c r="G11" s="88"/>
      <c r="H11" s="88"/>
      <c r="I11" s="90"/>
      <c r="J11" s="90"/>
      <c r="K11" s="90"/>
      <c r="L11" s="91"/>
    </row>
    <row r="12" spans="1:12" ht="15.75">
      <c r="A12" s="92" t="s">
        <v>153</v>
      </c>
      <c r="B12" s="93" t="s">
        <v>154</v>
      </c>
      <c r="C12" s="93" t="s">
        <v>155</v>
      </c>
      <c r="D12" s="92" t="s">
        <v>156</v>
      </c>
      <c r="E12" s="92"/>
      <c r="F12" s="92"/>
      <c r="G12" s="92"/>
      <c r="H12" s="92" t="s">
        <v>157</v>
      </c>
      <c r="I12" s="92"/>
      <c r="J12" s="92" t="s">
        <v>158</v>
      </c>
      <c r="K12" s="92" t="s">
        <v>159</v>
      </c>
      <c r="L12" s="92"/>
    </row>
    <row r="13" spans="1:12" ht="15.75">
      <c r="A13" s="94"/>
      <c r="B13" s="94"/>
      <c r="C13" s="94"/>
      <c r="D13" s="94" t="s">
        <v>160</v>
      </c>
      <c r="E13" s="95" t="s">
        <v>161</v>
      </c>
      <c r="F13" s="96" t="s">
        <v>162</v>
      </c>
      <c r="G13" s="94" t="s">
        <v>163</v>
      </c>
      <c r="H13" s="94" t="s">
        <v>161</v>
      </c>
      <c r="I13" s="94" t="s">
        <v>164</v>
      </c>
      <c r="J13" s="94"/>
      <c r="K13" s="94" t="s">
        <v>161</v>
      </c>
      <c r="L13" s="94" t="s">
        <v>165</v>
      </c>
    </row>
    <row r="14" spans="1:12" ht="15.75">
      <c r="A14" s="94"/>
      <c r="B14" s="94"/>
      <c r="C14" s="94"/>
      <c r="D14" s="94"/>
      <c r="E14" s="95"/>
      <c r="F14" s="96" t="s">
        <v>156</v>
      </c>
      <c r="G14" s="94"/>
      <c r="H14" s="94"/>
      <c r="I14" s="94"/>
      <c r="J14" s="94"/>
      <c r="K14" s="94"/>
      <c r="L14" s="94"/>
    </row>
    <row r="15" spans="1:12" ht="15.75">
      <c r="A15" s="96" t="s">
        <v>65</v>
      </c>
      <c r="B15" s="96" t="s">
        <v>66</v>
      </c>
      <c r="C15" s="96" t="s">
        <v>67</v>
      </c>
      <c r="D15" s="96" t="s">
        <v>68</v>
      </c>
      <c r="E15" s="97" t="s">
        <v>166</v>
      </c>
      <c r="F15" s="96" t="s">
        <v>167</v>
      </c>
      <c r="G15" s="96" t="s">
        <v>168</v>
      </c>
      <c r="H15" s="96" t="s">
        <v>169</v>
      </c>
      <c r="I15" s="96" t="s">
        <v>170</v>
      </c>
      <c r="J15" s="96" t="s">
        <v>171</v>
      </c>
      <c r="K15" s="96" t="s">
        <v>172</v>
      </c>
      <c r="L15" s="96" t="s">
        <v>173</v>
      </c>
    </row>
    <row r="16" spans="1:12" ht="59.25" customHeight="1">
      <c r="A16" s="98"/>
      <c r="B16" s="99" t="s">
        <v>174</v>
      </c>
      <c r="C16" s="100"/>
      <c r="D16" s="101"/>
      <c r="E16" s="102"/>
      <c r="F16" s="103"/>
      <c r="G16" s="101"/>
      <c r="H16" s="101"/>
      <c r="I16" s="104"/>
      <c r="J16" s="105"/>
      <c r="K16" s="101"/>
      <c r="L16" s="101"/>
    </row>
    <row r="17" spans="1:12" ht="89.25" customHeight="1">
      <c r="A17" s="98"/>
      <c r="B17" s="99" t="s">
        <v>175</v>
      </c>
      <c r="C17" s="100"/>
      <c r="D17" s="101"/>
      <c r="E17" s="102"/>
      <c r="F17" s="103"/>
      <c r="G17" s="101"/>
      <c r="H17" s="101"/>
      <c r="I17" s="104"/>
      <c r="J17" s="105"/>
      <c r="K17" s="101"/>
      <c r="L17" s="101"/>
    </row>
    <row r="18" spans="1:12" s="116" customFormat="1" ht="114" customHeight="1">
      <c r="A18" s="106">
        <v>1</v>
      </c>
      <c r="B18" s="107" t="s">
        <v>176</v>
      </c>
      <c r="C18" s="108" t="s">
        <v>177</v>
      </c>
      <c r="D18" s="109" t="s">
        <v>178</v>
      </c>
      <c r="E18" s="110" t="s">
        <v>179</v>
      </c>
      <c r="F18" s="111" t="s">
        <v>180</v>
      </c>
      <c r="G18" s="112" t="s">
        <v>181</v>
      </c>
      <c r="H18" s="113" t="s">
        <v>182</v>
      </c>
      <c r="I18" s="114" t="s">
        <v>183</v>
      </c>
      <c r="J18" s="115" t="s">
        <v>184</v>
      </c>
      <c r="K18" s="113" t="s">
        <v>185</v>
      </c>
      <c r="L18" s="109" t="s">
        <v>186</v>
      </c>
    </row>
    <row r="19" spans="1:12" s="116" customFormat="1" ht="114" customHeight="1">
      <c r="A19" s="106"/>
      <c r="B19" s="107"/>
      <c r="C19" s="108" t="s">
        <v>187</v>
      </c>
      <c r="D19" s="109" t="s">
        <v>188</v>
      </c>
      <c r="E19" s="107" t="s">
        <v>189</v>
      </c>
      <c r="F19" s="111" t="s">
        <v>190</v>
      </c>
      <c r="G19" s="112" t="s">
        <v>181</v>
      </c>
      <c r="H19" s="113" t="s">
        <v>191</v>
      </c>
      <c r="I19" s="114" t="s">
        <v>192</v>
      </c>
      <c r="J19" s="115" t="s">
        <v>184</v>
      </c>
      <c r="K19" s="113" t="s">
        <v>193</v>
      </c>
      <c r="L19" s="109" t="s">
        <v>194</v>
      </c>
    </row>
    <row r="20" spans="1:12" s="116" customFormat="1" ht="114" customHeight="1">
      <c r="A20" s="106"/>
      <c r="B20" s="117" t="s">
        <v>195</v>
      </c>
      <c r="C20" s="108"/>
      <c r="D20" s="101"/>
      <c r="E20" s="118"/>
      <c r="F20" s="101"/>
      <c r="G20" s="101"/>
      <c r="H20" s="118"/>
      <c r="I20" s="104"/>
      <c r="J20" s="119"/>
      <c r="K20" s="118"/>
      <c r="L20" s="101"/>
    </row>
    <row r="21" spans="1:12" s="116" customFormat="1" ht="75">
      <c r="A21" s="120">
        <v>2</v>
      </c>
      <c r="B21" s="120" t="s">
        <v>196</v>
      </c>
      <c r="C21" s="108" t="s">
        <v>197</v>
      </c>
      <c r="D21" s="112" t="s">
        <v>198</v>
      </c>
      <c r="E21" s="121" t="s">
        <v>199</v>
      </c>
      <c r="F21" s="111" t="s">
        <v>200</v>
      </c>
      <c r="G21" s="112" t="s">
        <v>181</v>
      </c>
      <c r="H21" s="107" t="s">
        <v>201</v>
      </c>
      <c r="I21" s="122" t="s">
        <v>192</v>
      </c>
      <c r="J21" s="106" t="s">
        <v>184</v>
      </c>
      <c r="K21" s="107" t="s">
        <v>202</v>
      </c>
      <c r="L21" s="112" t="s">
        <v>203</v>
      </c>
    </row>
    <row r="22" spans="1:12" s="116" customFormat="1" ht="72" customHeight="1">
      <c r="A22" s="120"/>
      <c r="B22" s="120"/>
      <c r="C22" s="108" t="s">
        <v>204</v>
      </c>
      <c r="D22" s="109" t="s">
        <v>198</v>
      </c>
      <c r="E22" s="107" t="s">
        <v>205</v>
      </c>
      <c r="F22" s="111" t="s">
        <v>206</v>
      </c>
      <c r="G22" s="112" t="s">
        <v>207</v>
      </c>
      <c r="H22" s="113" t="s">
        <v>208</v>
      </c>
      <c r="I22" s="114" t="s">
        <v>209</v>
      </c>
      <c r="J22" s="115" t="s">
        <v>184</v>
      </c>
      <c r="K22" s="113" t="s">
        <v>210</v>
      </c>
      <c r="L22" s="109" t="s">
        <v>211</v>
      </c>
    </row>
    <row r="23" spans="1:12" s="116" customFormat="1" ht="72" customHeight="1">
      <c r="A23" s="120"/>
      <c r="B23" s="120"/>
      <c r="C23" s="108" t="s">
        <v>212</v>
      </c>
      <c r="D23" s="112" t="s">
        <v>198</v>
      </c>
      <c r="E23" s="121" t="s">
        <v>213</v>
      </c>
      <c r="F23" s="111" t="s">
        <v>214</v>
      </c>
      <c r="G23" s="112" t="s">
        <v>181</v>
      </c>
      <c r="H23" s="121" t="s">
        <v>215</v>
      </c>
      <c r="I23" s="122" t="s">
        <v>209</v>
      </c>
      <c r="J23" s="123" t="s">
        <v>184</v>
      </c>
      <c r="K23" s="121" t="s">
        <v>216</v>
      </c>
      <c r="L23" s="112" t="s">
        <v>211</v>
      </c>
    </row>
    <row r="24" spans="1:12" s="116" customFormat="1" ht="186" customHeight="1">
      <c r="A24" s="120">
        <v>3</v>
      </c>
      <c r="B24" s="120" t="s">
        <v>217</v>
      </c>
      <c r="C24" s="108" t="s">
        <v>218</v>
      </c>
      <c r="D24" s="112" t="s">
        <v>198</v>
      </c>
      <c r="E24" s="121" t="s">
        <v>219</v>
      </c>
      <c r="F24" s="111" t="s">
        <v>220</v>
      </c>
      <c r="G24" s="112" t="s">
        <v>181</v>
      </c>
      <c r="H24" s="121" t="s">
        <v>221</v>
      </c>
      <c r="I24" s="122" t="s">
        <v>222</v>
      </c>
      <c r="J24" s="123" t="s">
        <v>184</v>
      </c>
      <c r="K24" s="121" t="s">
        <v>223</v>
      </c>
      <c r="L24" s="112" t="s">
        <v>194</v>
      </c>
    </row>
    <row r="25" spans="1:12" s="116" customFormat="1" ht="185.25" customHeight="1">
      <c r="A25" s="120">
        <v>4</v>
      </c>
      <c r="B25" s="120" t="s">
        <v>224</v>
      </c>
      <c r="C25" s="108" t="s">
        <v>225</v>
      </c>
      <c r="D25" s="112" t="s">
        <v>198</v>
      </c>
      <c r="E25" s="121" t="s">
        <v>226</v>
      </c>
      <c r="F25" s="111" t="s">
        <v>227</v>
      </c>
      <c r="G25" s="112" t="s">
        <v>181</v>
      </c>
      <c r="H25" s="121" t="s">
        <v>228</v>
      </c>
      <c r="I25" s="122" t="s">
        <v>229</v>
      </c>
      <c r="J25" s="123" t="s">
        <v>184</v>
      </c>
      <c r="K25" s="121" t="s">
        <v>230</v>
      </c>
      <c r="L25" s="112" t="s">
        <v>194</v>
      </c>
    </row>
    <row r="26" spans="1:12" s="116" customFormat="1" ht="108.75" customHeight="1">
      <c r="A26" s="120">
        <v>5</v>
      </c>
      <c r="B26" s="120" t="s">
        <v>231</v>
      </c>
      <c r="C26" s="108" t="s">
        <v>232</v>
      </c>
      <c r="D26" s="112" t="s">
        <v>198</v>
      </c>
      <c r="E26" s="107" t="s">
        <v>233</v>
      </c>
      <c r="F26" s="111" t="s">
        <v>234</v>
      </c>
      <c r="G26" s="112" t="s">
        <v>207</v>
      </c>
      <c r="H26" s="113" t="s">
        <v>235</v>
      </c>
      <c r="I26" s="114" t="s">
        <v>192</v>
      </c>
      <c r="J26" s="115" t="s">
        <v>184</v>
      </c>
      <c r="K26" s="113" t="s">
        <v>236</v>
      </c>
      <c r="L26" s="109" t="s">
        <v>186</v>
      </c>
    </row>
    <row r="27" spans="1:12" s="116" customFormat="1" ht="119.25" customHeight="1">
      <c r="A27" s="120"/>
      <c r="B27" s="124" t="s">
        <v>237</v>
      </c>
      <c r="C27" s="108"/>
      <c r="D27" s="101"/>
      <c r="E27" s="118"/>
      <c r="F27" s="105"/>
      <c r="G27" s="101"/>
      <c r="H27" s="118"/>
      <c r="I27" s="104"/>
      <c r="J27" s="119"/>
      <c r="K27" s="118"/>
      <c r="L27" s="101"/>
    </row>
    <row r="28" spans="1:12" s="116" customFormat="1" ht="157.5" customHeight="1">
      <c r="A28" s="120">
        <v>6</v>
      </c>
      <c r="B28" s="120" t="s">
        <v>238</v>
      </c>
      <c r="C28" s="108" t="s">
        <v>239</v>
      </c>
      <c r="D28" s="125" t="s">
        <v>198</v>
      </c>
      <c r="E28" s="107" t="s">
        <v>240</v>
      </c>
      <c r="F28" s="111" t="s">
        <v>241</v>
      </c>
      <c r="G28" s="109" t="s">
        <v>242</v>
      </c>
      <c r="H28" s="113" t="s">
        <v>243</v>
      </c>
      <c r="I28" s="125" t="s">
        <v>192</v>
      </c>
      <c r="J28" s="115" t="s">
        <v>184</v>
      </c>
      <c r="K28" s="113" t="s">
        <v>244</v>
      </c>
      <c r="L28" s="109" t="s">
        <v>245</v>
      </c>
    </row>
    <row r="29" spans="1:12" s="116" customFormat="1" ht="155.25" customHeight="1">
      <c r="A29" s="120"/>
      <c r="B29" s="120"/>
      <c r="C29" s="108" t="s">
        <v>246</v>
      </c>
      <c r="D29" s="125" t="s">
        <v>198</v>
      </c>
      <c r="E29" s="107" t="s">
        <v>247</v>
      </c>
      <c r="F29" s="111" t="s">
        <v>248</v>
      </c>
      <c r="G29" s="109" t="s">
        <v>242</v>
      </c>
      <c r="H29" s="113" t="s">
        <v>249</v>
      </c>
      <c r="I29" s="125" t="s">
        <v>192</v>
      </c>
      <c r="J29" s="115" t="s">
        <v>184</v>
      </c>
      <c r="K29" s="113" t="s">
        <v>250</v>
      </c>
      <c r="L29" s="109" t="s">
        <v>245</v>
      </c>
    </row>
    <row r="30" spans="1:12" s="116" customFormat="1" ht="65.25" customHeight="1">
      <c r="A30" s="120"/>
      <c r="B30" s="120"/>
      <c r="C30" s="108" t="s">
        <v>251</v>
      </c>
      <c r="D30" s="108"/>
      <c r="E30" s="107" t="s">
        <v>252</v>
      </c>
      <c r="F30" s="111" t="s">
        <v>253</v>
      </c>
      <c r="G30" s="108"/>
      <c r="H30" s="107" t="s">
        <v>254</v>
      </c>
      <c r="I30" s="126"/>
      <c r="J30" s="106"/>
      <c r="K30" s="107" t="s">
        <v>255</v>
      </c>
      <c r="L30" s="108"/>
    </row>
    <row r="31" spans="1:12" s="116" customFormat="1" ht="119.25" customHeight="1">
      <c r="A31" s="120"/>
      <c r="B31" s="120"/>
      <c r="C31" s="108" t="s">
        <v>256</v>
      </c>
      <c r="D31" s="101"/>
      <c r="E31" s="107" t="s">
        <v>257</v>
      </c>
      <c r="F31" s="111" t="s">
        <v>258</v>
      </c>
      <c r="G31" s="112" t="s">
        <v>259</v>
      </c>
      <c r="H31" s="127" t="s">
        <v>260</v>
      </c>
      <c r="I31" s="126" t="s">
        <v>99</v>
      </c>
      <c r="J31" s="106" t="s">
        <v>184</v>
      </c>
      <c r="K31" s="107" t="s">
        <v>261</v>
      </c>
      <c r="L31" s="108" t="s">
        <v>203</v>
      </c>
    </row>
    <row r="32" spans="1:12" s="116" customFormat="1" ht="75.75" customHeight="1">
      <c r="A32" s="120"/>
      <c r="B32" s="120"/>
      <c r="C32" s="108"/>
      <c r="D32" s="101"/>
      <c r="E32" s="107" t="s">
        <v>262</v>
      </c>
      <c r="F32" s="111" t="s">
        <v>263</v>
      </c>
      <c r="G32" s="112" t="s">
        <v>259</v>
      </c>
      <c r="H32" s="107" t="s">
        <v>264</v>
      </c>
      <c r="I32" s="126" t="s">
        <v>99</v>
      </c>
      <c r="J32" s="106" t="s">
        <v>184</v>
      </c>
      <c r="K32" s="107" t="s">
        <v>265</v>
      </c>
      <c r="L32" s="108" t="s">
        <v>203</v>
      </c>
    </row>
    <row r="33" spans="1:12" s="116" customFormat="1" ht="134.25" customHeight="1">
      <c r="A33" s="120"/>
      <c r="B33" s="120"/>
      <c r="C33" s="108" t="s">
        <v>266</v>
      </c>
      <c r="D33" s="101"/>
      <c r="E33" s="107" t="s">
        <v>257</v>
      </c>
      <c r="F33" s="111" t="s">
        <v>267</v>
      </c>
      <c r="G33" s="112" t="s">
        <v>259</v>
      </c>
      <c r="H33" s="127" t="s">
        <v>260</v>
      </c>
      <c r="I33" s="126" t="s">
        <v>99</v>
      </c>
      <c r="J33" s="106" t="s">
        <v>184</v>
      </c>
      <c r="K33" s="107" t="s">
        <v>261</v>
      </c>
      <c r="L33" s="108" t="s">
        <v>203</v>
      </c>
    </row>
    <row r="34" spans="1:12" s="116" customFormat="1" ht="100.5" customHeight="1">
      <c r="A34" s="120"/>
      <c r="B34" s="120"/>
      <c r="C34" s="108"/>
      <c r="D34" s="101"/>
      <c r="E34" s="107" t="s">
        <v>262</v>
      </c>
      <c r="F34" s="111" t="s">
        <v>268</v>
      </c>
      <c r="G34" s="112" t="s">
        <v>259</v>
      </c>
      <c r="H34" s="107" t="s">
        <v>264</v>
      </c>
      <c r="I34" s="126" t="s">
        <v>99</v>
      </c>
      <c r="J34" s="106" t="s">
        <v>184</v>
      </c>
      <c r="K34" s="107" t="s">
        <v>265</v>
      </c>
      <c r="L34" s="108" t="s">
        <v>203</v>
      </c>
    </row>
    <row r="35" spans="1:12" s="116" customFormat="1" ht="148.5" customHeight="1">
      <c r="A35" s="120"/>
      <c r="B35" s="120"/>
      <c r="C35" s="108" t="s">
        <v>269</v>
      </c>
      <c r="D35" s="125" t="s">
        <v>198</v>
      </c>
      <c r="E35" s="107" t="s">
        <v>270</v>
      </c>
      <c r="F35" s="111" t="s">
        <v>271</v>
      </c>
      <c r="G35" s="109" t="s">
        <v>242</v>
      </c>
      <c r="H35" s="113" t="s">
        <v>272</v>
      </c>
      <c r="I35" s="125" t="s">
        <v>192</v>
      </c>
      <c r="J35" s="115" t="s">
        <v>184</v>
      </c>
      <c r="K35" s="113" t="s">
        <v>273</v>
      </c>
      <c r="L35" s="109" t="s">
        <v>274</v>
      </c>
    </row>
    <row r="36" spans="1:12" s="116" customFormat="1" ht="148.5" customHeight="1">
      <c r="A36" s="120">
        <v>7</v>
      </c>
      <c r="B36" s="120" t="s">
        <v>275</v>
      </c>
      <c r="C36" s="100" t="s">
        <v>276</v>
      </c>
      <c r="D36" s="108" t="s">
        <v>277</v>
      </c>
      <c r="E36" s="107" t="s">
        <v>278</v>
      </c>
      <c r="F36" s="111" t="s">
        <v>279</v>
      </c>
      <c r="G36" s="108" t="s">
        <v>259</v>
      </c>
      <c r="H36" s="127" t="s">
        <v>280</v>
      </c>
      <c r="I36" s="126" t="s">
        <v>281</v>
      </c>
      <c r="J36" s="106" t="s">
        <v>83</v>
      </c>
      <c r="K36" s="107" t="s">
        <v>255</v>
      </c>
      <c r="L36" s="108" t="s">
        <v>203</v>
      </c>
    </row>
    <row r="37" spans="1:12" s="116" customFormat="1" ht="52.5" customHeight="1">
      <c r="A37" s="120"/>
      <c r="B37" s="124" t="s">
        <v>282</v>
      </c>
      <c r="C37" s="100"/>
      <c r="D37" s="101"/>
      <c r="E37" s="118"/>
      <c r="F37" s="105"/>
      <c r="G37" s="101"/>
      <c r="H37" s="128"/>
      <c r="I37" s="104"/>
      <c r="J37" s="119"/>
      <c r="K37" s="118"/>
      <c r="L37" s="101"/>
    </row>
    <row r="38" spans="1:12" s="116" customFormat="1" ht="107.25" customHeight="1">
      <c r="A38" s="120"/>
      <c r="B38" s="124" t="s">
        <v>283</v>
      </c>
      <c r="C38" s="100"/>
      <c r="D38" s="101"/>
      <c r="E38" s="118"/>
      <c r="F38" s="105"/>
      <c r="G38" s="101"/>
      <c r="H38" s="128"/>
      <c r="I38" s="104"/>
      <c r="J38" s="119"/>
      <c r="K38" s="118"/>
      <c r="L38" s="101"/>
    </row>
    <row r="39" spans="1:12" s="131" customFormat="1" ht="88.5" customHeight="1">
      <c r="A39" s="120">
        <v>8</v>
      </c>
      <c r="B39" s="120" t="s">
        <v>284</v>
      </c>
      <c r="C39" s="100" t="s">
        <v>285</v>
      </c>
      <c r="D39" s="108" t="s">
        <v>286</v>
      </c>
      <c r="E39" s="129" t="s">
        <v>287</v>
      </c>
      <c r="F39" s="100" t="s">
        <v>288</v>
      </c>
      <c r="G39" s="122" t="s">
        <v>289</v>
      </c>
      <c r="H39" s="113" t="s">
        <v>290</v>
      </c>
      <c r="I39" s="114" t="s">
        <v>192</v>
      </c>
      <c r="J39" s="125" t="s">
        <v>184</v>
      </c>
      <c r="K39" s="113" t="s">
        <v>291</v>
      </c>
      <c r="L39" s="130" t="s">
        <v>292</v>
      </c>
    </row>
    <row r="40" spans="1:12" s="131" customFormat="1" ht="88.5" customHeight="1">
      <c r="A40" s="120"/>
      <c r="B40" s="120"/>
      <c r="C40" s="100" t="s">
        <v>293</v>
      </c>
      <c r="D40" s="108" t="s">
        <v>286</v>
      </c>
      <c r="E40" s="114" t="s">
        <v>294</v>
      </c>
      <c r="F40" s="100" t="s">
        <v>295</v>
      </c>
      <c r="G40" s="122" t="s">
        <v>289</v>
      </c>
      <c r="H40" s="114" t="s">
        <v>296</v>
      </c>
      <c r="I40" s="114" t="s">
        <v>192</v>
      </c>
      <c r="J40" s="125" t="s">
        <v>184</v>
      </c>
      <c r="K40" s="114" t="s">
        <v>297</v>
      </c>
      <c r="L40" s="130" t="s">
        <v>292</v>
      </c>
    </row>
    <row r="41" spans="1:12" s="131" customFormat="1" ht="88.5" customHeight="1">
      <c r="A41" s="120"/>
      <c r="B41" s="120"/>
      <c r="C41" s="100" t="s">
        <v>298</v>
      </c>
      <c r="D41" s="108" t="s">
        <v>286</v>
      </c>
      <c r="E41" s="114" t="s">
        <v>299</v>
      </c>
      <c r="F41" s="100" t="s">
        <v>300</v>
      </c>
      <c r="G41" s="122" t="s">
        <v>289</v>
      </c>
      <c r="H41" s="114" t="s">
        <v>301</v>
      </c>
      <c r="I41" s="114" t="s">
        <v>192</v>
      </c>
      <c r="J41" s="125" t="s">
        <v>184</v>
      </c>
      <c r="K41" s="114" t="s">
        <v>302</v>
      </c>
      <c r="L41" s="130" t="s">
        <v>292</v>
      </c>
    </row>
    <row r="42" spans="1:12" s="131" customFormat="1" ht="99" customHeight="1">
      <c r="A42" s="120"/>
      <c r="B42" s="120"/>
      <c r="C42" s="100" t="s">
        <v>303</v>
      </c>
      <c r="D42" s="108" t="s">
        <v>286</v>
      </c>
      <c r="E42" s="129" t="s">
        <v>304</v>
      </c>
      <c r="F42" s="100" t="s">
        <v>305</v>
      </c>
      <c r="G42" s="122" t="s">
        <v>289</v>
      </c>
      <c r="H42" s="127" t="s">
        <v>306</v>
      </c>
      <c r="I42" s="114" t="s">
        <v>307</v>
      </c>
      <c r="J42" s="115" t="s">
        <v>83</v>
      </c>
      <c r="K42" s="132" t="s">
        <v>308</v>
      </c>
      <c r="L42" s="109" t="s">
        <v>309</v>
      </c>
    </row>
    <row r="43" spans="1:12" s="116" customFormat="1" ht="127.5" customHeight="1">
      <c r="A43" s="120">
        <v>9</v>
      </c>
      <c r="B43" s="120" t="s">
        <v>310</v>
      </c>
      <c r="C43" s="100" t="s">
        <v>311</v>
      </c>
      <c r="D43" s="108" t="s">
        <v>198</v>
      </c>
      <c r="E43" s="107" t="s">
        <v>312</v>
      </c>
      <c r="F43" s="111" t="s">
        <v>313</v>
      </c>
      <c r="G43" s="122" t="s">
        <v>314</v>
      </c>
      <c r="H43" s="107" t="s">
        <v>315</v>
      </c>
      <c r="I43" s="114" t="s">
        <v>307</v>
      </c>
      <c r="J43" s="106" t="s">
        <v>83</v>
      </c>
      <c r="K43" s="107" t="s">
        <v>316</v>
      </c>
      <c r="L43" s="108" t="s">
        <v>194</v>
      </c>
    </row>
    <row r="44" spans="1:12" s="116" customFormat="1" ht="127.5" customHeight="1">
      <c r="A44" s="120"/>
      <c r="B44" s="120"/>
      <c r="C44" s="100" t="s">
        <v>317</v>
      </c>
      <c r="D44" s="108" t="s">
        <v>198</v>
      </c>
      <c r="E44" s="107" t="s">
        <v>318</v>
      </c>
      <c r="F44" s="111" t="s">
        <v>319</v>
      </c>
      <c r="G44" s="122" t="s">
        <v>314</v>
      </c>
      <c r="H44" s="107" t="s">
        <v>320</v>
      </c>
      <c r="I44" s="114" t="s">
        <v>321</v>
      </c>
      <c r="J44" s="106" t="s">
        <v>184</v>
      </c>
      <c r="K44" s="107" t="s">
        <v>322</v>
      </c>
      <c r="L44" s="108" t="s">
        <v>194</v>
      </c>
    </row>
    <row r="45" spans="1:12" s="116" customFormat="1" ht="66" customHeight="1">
      <c r="A45" s="120"/>
      <c r="B45" s="120"/>
      <c r="C45" s="100" t="s">
        <v>323</v>
      </c>
      <c r="D45" s="108" t="s">
        <v>198</v>
      </c>
      <c r="E45" s="107" t="s">
        <v>324</v>
      </c>
      <c r="F45" s="111" t="s">
        <v>325</v>
      </c>
      <c r="G45" s="126" t="s">
        <v>314</v>
      </c>
      <c r="H45" s="107" t="s">
        <v>326</v>
      </c>
      <c r="I45" s="114" t="s">
        <v>321</v>
      </c>
      <c r="J45" s="106" t="s">
        <v>184</v>
      </c>
      <c r="K45" s="107" t="s">
        <v>327</v>
      </c>
      <c r="L45" s="108" t="s">
        <v>194</v>
      </c>
    </row>
    <row r="46" spans="1:12" s="116" customFormat="1" ht="96" customHeight="1">
      <c r="A46" s="120">
        <v>10</v>
      </c>
      <c r="B46" s="120" t="s">
        <v>328</v>
      </c>
      <c r="C46" s="100" t="s">
        <v>329</v>
      </c>
      <c r="D46" s="108" t="s">
        <v>198</v>
      </c>
      <c r="E46" s="107" t="s">
        <v>330</v>
      </c>
      <c r="F46" s="111" t="s">
        <v>331</v>
      </c>
      <c r="G46" s="126" t="s">
        <v>314</v>
      </c>
      <c r="H46" s="107" t="s">
        <v>332</v>
      </c>
      <c r="I46" s="114" t="s">
        <v>321</v>
      </c>
      <c r="J46" s="106" t="s">
        <v>184</v>
      </c>
      <c r="K46" s="107" t="s">
        <v>333</v>
      </c>
      <c r="L46" s="108" t="s">
        <v>194</v>
      </c>
    </row>
    <row r="47" spans="1:12" s="116" customFormat="1" ht="43.5" customHeight="1">
      <c r="A47" s="120"/>
      <c r="B47" s="120"/>
      <c r="C47" s="100"/>
      <c r="D47" s="108" t="s">
        <v>198</v>
      </c>
      <c r="E47" s="107" t="s">
        <v>334</v>
      </c>
      <c r="F47" s="111" t="s">
        <v>335</v>
      </c>
      <c r="G47" s="126" t="s">
        <v>314</v>
      </c>
      <c r="H47" s="107" t="s">
        <v>336</v>
      </c>
      <c r="I47" s="114" t="s">
        <v>321</v>
      </c>
      <c r="J47" s="106" t="s">
        <v>184</v>
      </c>
      <c r="K47" s="107" t="s">
        <v>337</v>
      </c>
      <c r="L47" s="108" t="s">
        <v>338</v>
      </c>
    </row>
    <row r="48" spans="1:12" s="116" customFormat="1" ht="52.5" customHeight="1">
      <c r="A48" s="120"/>
      <c r="B48" s="120"/>
      <c r="C48" s="100"/>
      <c r="D48" s="108" t="s">
        <v>198</v>
      </c>
      <c r="E48" s="107" t="s">
        <v>339</v>
      </c>
      <c r="F48" s="111" t="s">
        <v>340</v>
      </c>
      <c r="G48" s="126" t="s">
        <v>314</v>
      </c>
      <c r="H48" s="107" t="s">
        <v>341</v>
      </c>
      <c r="I48" s="114" t="s">
        <v>321</v>
      </c>
      <c r="J48" s="106" t="s">
        <v>184</v>
      </c>
      <c r="K48" s="107" t="s">
        <v>342</v>
      </c>
      <c r="L48" s="108" t="s">
        <v>343</v>
      </c>
    </row>
    <row r="49" spans="1:12" s="116" customFormat="1" ht="70.5" customHeight="1">
      <c r="A49" s="120"/>
      <c r="B49" s="120"/>
      <c r="C49" s="100"/>
      <c r="D49" s="108" t="s">
        <v>198</v>
      </c>
      <c r="E49" s="107" t="s">
        <v>344</v>
      </c>
      <c r="F49" s="111" t="s">
        <v>345</v>
      </c>
      <c r="G49" s="126" t="s">
        <v>314</v>
      </c>
      <c r="H49" s="127" t="s">
        <v>346</v>
      </c>
      <c r="I49" s="114" t="s">
        <v>347</v>
      </c>
      <c r="J49" s="106" t="s">
        <v>83</v>
      </c>
      <c r="K49" s="107" t="s">
        <v>348</v>
      </c>
      <c r="L49" s="108" t="s">
        <v>349</v>
      </c>
    </row>
    <row r="50" spans="1:12" s="116" customFormat="1" ht="60.75" customHeight="1">
      <c r="A50" s="120">
        <v>11</v>
      </c>
      <c r="B50" s="120" t="s">
        <v>350</v>
      </c>
      <c r="C50" s="100" t="s">
        <v>351</v>
      </c>
      <c r="D50" s="126" t="s">
        <v>286</v>
      </c>
      <c r="E50" s="126" t="s">
        <v>352</v>
      </c>
      <c r="F50" s="111" t="s">
        <v>353</v>
      </c>
      <c r="G50" s="122" t="s">
        <v>289</v>
      </c>
      <c r="H50" s="126" t="s">
        <v>354</v>
      </c>
      <c r="I50" s="114" t="s">
        <v>347</v>
      </c>
      <c r="J50" s="133" t="s">
        <v>83</v>
      </c>
      <c r="K50" s="126" t="s">
        <v>355</v>
      </c>
      <c r="L50" s="134" t="s">
        <v>356</v>
      </c>
    </row>
    <row r="51" spans="1:12" s="116" customFormat="1" ht="63.75" customHeight="1">
      <c r="A51" s="120"/>
      <c r="B51" s="120"/>
      <c r="C51" s="100" t="s">
        <v>357</v>
      </c>
      <c r="D51" s="126" t="s">
        <v>286</v>
      </c>
      <c r="E51" s="126" t="s">
        <v>358</v>
      </c>
      <c r="F51" s="111" t="s">
        <v>359</v>
      </c>
      <c r="G51" s="122" t="s">
        <v>289</v>
      </c>
      <c r="H51" s="126" t="s">
        <v>354</v>
      </c>
      <c r="I51" s="114" t="s">
        <v>347</v>
      </c>
      <c r="J51" s="133" t="s">
        <v>83</v>
      </c>
      <c r="K51" s="126" t="s">
        <v>360</v>
      </c>
      <c r="L51" s="134" t="s">
        <v>356</v>
      </c>
    </row>
    <row r="52" spans="1:12" s="116" customFormat="1" ht="77.25" customHeight="1">
      <c r="A52" s="120"/>
      <c r="B52" s="124" t="s">
        <v>361</v>
      </c>
      <c r="C52" s="100"/>
      <c r="D52" s="101"/>
      <c r="E52" s="118"/>
      <c r="F52" s="105"/>
      <c r="G52" s="101"/>
      <c r="H52" s="128"/>
      <c r="I52" s="104"/>
      <c r="J52" s="119"/>
      <c r="K52" s="118"/>
      <c r="L52" s="101"/>
    </row>
    <row r="53" spans="1:12" s="116" customFormat="1" ht="88.5" customHeight="1">
      <c r="A53" s="120"/>
      <c r="B53" s="124" t="s">
        <v>362</v>
      </c>
      <c r="C53" s="100"/>
      <c r="D53" s="101"/>
      <c r="E53" s="118"/>
      <c r="F53" s="105"/>
      <c r="G53" s="101"/>
      <c r="H53" s="128"/>
      <c r="I53" s="104"/>
      <c r="J53" s="119"/>
      <c r="K53" s="118"/>
      <c r="L53" s="101"/>
    </row>
    <row r="54" spans="1:12" s="139" customFormat="1" ht="126">
      <c r="A54" s="135">
        <v>12</v>
      </c>
      <c r="B54" s="136" t="s">
        <v>363</v>
      </c>
      <c r="C54" s="137" t="s">
        <v>364</v>
      </c>
      <c r="D54" s="138" t="s">
        <v>365</v>
      </c>
      <c r="E54" s="120" t="s">
        <v>366</v>
      </c>
      <c r="F54" s="111" t="s">
        <v>367</v>
      </c>
      <c r="G54" s="108" t="s">
        <v>207</v>
      </c>
      <c r="H54" s="107" t="s">
        <v>368</v>
      </c>
      <c r="I54" s="126" t="s">
        <v>347</v>
      </c>
      <c r="J54" s="106" t="s">
        <v>83</v>
      </c>
      <c r="K54" s="107" t="s">
        <v>369</v>
      </c>
      <c r="L54" s="108" t="s">
        <v>370</v>
      </c>
    </row>
    <row r="55" spans="1:12" s="139" customFormat="1" ht="94.5">
      <c r="A55" s="135"/>
      <c r="B55" s="136"/>
      <c r="C55" s="137"/>
      <c r="D55" s="138"/>
      <c r="E55" s="120" t="s">
        <v>371</v>
      </c>
      <c r="F55" s="111" t="s">
        <v>372</v>
      </c>
      <c r="G55" s="108" t="s">
        <v>207</v>
      </c>
      <c r="H55" s="107" t="s">
        <v>373</v>
      </c>
      <c r="I55" s="126" t="s">
        <v>192</v>
      </c>
      <c r="J55" s="106"/>
      <c r="K55" s="107" t="s">
        <v>374</v>
      </c>
      <c r="L55" s="108" t="s">
        <v>375</v>
      </c>
    </row>
    <row r="56" spans="1:12" s="139" customFormat="1" ht="52.5" customHeight="1">
      <c r="A56" s="135"/>
      <c r="B56" s="136"/>
      <c r="C56" s="100" t="s">
        <v>376</v>
      </c>
      <c r="D56" s="108" t="s">
        <v>377</v>
      </c>
      <c r="E56" s="120" t="s">
        <v>378</v>
      </c>
      <c r="F56" s="111" t="s">
        <v>379</v>
      </c>
      <c r="G56" s="108" t="s">
        <v>207</v>
      </c>
      <c r="H56" s="107" t="s">
        <v>380</v>
      </c>
      <c r="I56" s="126" t="s">
        <v>347</v>
      </c>
      <c r="J56" s="106"/>
      <c r="K56" s="107" t="s">
        <v>381</v>
      </c>
      <c r="L56" s="108" t="s">
        <v>382</v>
      </c>
    </row>
    <row r="58" spans="1:12">
      <c r="C58" s="140"/>
      <c r="D58" s="140"/>
      <c r="E58" s="141"/>
      <c r="F58" s="142"/>
      <c r="G58" s="143"/>
      <c r="H58" s="143"/>
      <c r="I58" s="144"/>
      <c r="J58" s="145"/>
      <c r="K58" s="143"/>
      <c r="L58" s="143"/>
    </row>
    <row r="60" spans="1:12" ht="15.75">
      <c r="A60" s="146" t="s">
        <v>383</v>
      </c>
    </row>
    <row r="61" spans="1:12" ht="15.75">
      <c r="A61" s="146" t="s">
        <v>384</v>
      </c>
    </row>
    <row r="62" spans="1:12" ht="15.75">
      <c r="A62" s="146" t="s">
        <v>385</v>
      </c>
    </row>
    <row r="63" spans="1:12" ht="15.75">
      <c r="A63" s="146" t="s">
        <v>386</v>
      </c>
    </row>
    <row r="64" spans="1:12" ht="15.75">
      <c r="A64" s="146" t="s">
        <v>387</v>
      </c>
    </row>
    <row r="65" spans="1:1" ht="15.75">
      <c r="A65" s="146" t="s">
        <v>388</v>
      </c>
    </row>
    <row r="66" spans="1:1" ht="15.75">
      <c r="A66" s="146" t="s">
        <v>389</v>
      </c>
    </row>
    <row r="67" spans="1:1" ht="15.75">
      <c r="A67" s="146" t="s">
        <v>390</v>
      </c>
    </row>
    <row r="68" spans="1:1" ht="15.75">
      <c r="A68" s="146" t="s">
        <v>391</v>
      </c>
    </row>
    <row r="69" spans="1:1" ht="15.75">
      <c r="A69" s="146" t="s">
        <v>392</v>
      </c>
    </row>
    <row r="70" spans="1:1" ht="15.75">
      <c r="A70" s="146" t="s">
        <v>393</v>
      </c>
    </row>
    <row r="71" spans="1:1" ht="15.75">
      <c r="A71" s="146" t="s">
        <v>394</v>
      </c>
    </row>
  </sheetData>
  <mergeCells count="20">
    <mergeCell ref="A54:A56"/>
    <mergeCell ref="B54:B56"/>
    <mergeCell ref="C54:C55"/>
    <mergeCell ref="D54:D55"/>
    <mergeCell ref="E13:E14"/>
    <mergeCell ref="G13:G14"/>
    <mergeCell ref="H13:H14"/>
    <mergeCell ref="I13:I14"/>
    <mergeCell ref="K13:K14"/>
    <mergeCell ref="L13:L14"/>
    <mergeCell ref="A3:L3"/>
    <mergeCell ref="A4:L4"/>
    <mergeCell ref="A12:A14"/>
    <mergeCell ref="B12:B14"/>
    <mergeCell ref="C12:C14"/>
    <mergeCell ref="D12:G12"/>
    <mergeCell ref="H12:I12"/>
    <mergeCell ref="J12:J14"/>
    <mergeCell ref="K12:L12"/>
    <mergeCell ref="D13:D14"/>
  </mergeCells>
  <pageMargins left="0.11811023622047245" right="0.11811023622047245" top="0.15748031496062992" bottom="0.15748031496062992" header="0.31496062992125984" footer="0.31496062992125984"/>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tabSelected="1" view="pageBreakPreview" zoomScale="60" zoomScaleNormal="70" workbookViewId="0">
      <pane xSplit="1" ySplit="14" topLeftCell="B27" activePane="bottomRight" state="frozen"/>
      <selection pane="topRight" activeCell="B1" sqref="B1"/>
      <selection pane="bottomLeft" activeCell="A15" sqref="A15"/>
      <selection pane="bottomRight" activeCell="K34" sqref="K34"/>
    </sheetView>
  </sheetViews>
  <sheetFormatPr defaultColWidth="12.42578125" defaultRowHeight="15"/>
  <cols>
    <col min="1" max="1" width="4.42578125" style="74" customWidth="1"/>
    <col min="2" max="2" width="43.7109375" style="74" customWidth="1"/>
    <col min="3" max="3" width="21" style="74" customWidth="1"/>
    <col min="4" max="4" width="24" style="74" customWidth="1"/>
    <col min="5" max="5" width="29.7109375" style="74" customWidth="1"/>
    <col min="6" max="6" width="34" style="74" customWidth="1"/>
    <col min="7" max="7" width="18.7109375" style="74" customWidth="1"/>
    <col min="8" max="8" width="23.5703125" style="74" customWidth="1"/>
    <col min="9" max="16384" width="12.42578125" style="74"/>
  </cols>
  <sheetData>
    <row r="1" spans="1:8" ht="15.75">
      <c r="H1" s="147" t="s">
        <v>0</v>
      </c>
    </row>
    <row r="2" spans="1:8" ht="15.75">
      <c r="H2" s="147" t="s">
        <v>395</v>
      </c>
    </row>
    <row r="4" spans="1:8" ht="15.75">
      <c r="A4" s="77" t="s">
        <v>396</v>
      </c>
      <c r="B4" s="77"/>
      <c r="C4" s="77"/>
      <c r="D4" s="77"/>
      <c r="E4" s="77"/>
      <c r="F4" s="77"/>
      <c r="G4" s="77"/>
      <c r="H4" s="77"/>
    </row>
    <row r="5" spans="1:8" ht="15.75">
      <c r="A5" s="77" t="s">
        <v>397</v>
      </c>
      <c r="B5" s="77"/>
      <c r="C5" s="77"/>
      <c r="D5" s="77"/>
      <c r="E5" s="77"/>
      <c r="F5" s="77"/>
      <c r="G5" s="77"/>
      <c r="H5" s="77"/>
    </row>
    <row r="6" spans="1:8" ht="15.75">
      <c r="A6" s="77"/>
      <c r="B6" s="77"/>
      <c r="C6" s="77"/>
      <c r="D6" s="77"/>
      <c r="E6" s="77"/>
      <c r="F6" s="77"/>
      <c r="G6" s="77"/>
    </row>
    <row r="7" spans="1:8" ht="15.75">
      <c r="A7" s="148" t="s">
        <v>398</v>
      </c>
      <c r="B7" s="149"/>
      <c r="C7" s="150" t="s">
        <v>141</v>
      </c>
      <c r="D7" s="151"/>
      <c r="E7" s="151"/>
      <c r="F7" s="151"/>
      <c r="G7" s="151"/>
      <c r="H7" s="151"/>
    </row>
    <row r="8" spans="1:8" ht="15.75">
      <c r="A8" s="152" t="s">
        <v>399</v>
      </c>
      <c r="B8" s="150"/>
      <c r="C8" s="153" t="s">
        <v>145</v>
      </c>
      <c r="D8" s="154"/>
      <c r="E8" s="151"/>
      <c r="F8" s="151"/>
      <c r="G8" s="151"/>
      <c r="H8" s="151"/>
    </row>
    <row r="9" spans="1:8" ht="15.75">
      <c r="A9" s="155" t="s">
        <v>147</v>
      </c>
      <c r="B9" s="149"/>
      <c r="C9" s="150" t="s">
        <v>148</v>
      </c>
      <c r="D9" s="154"/>
      <c r="E9" s="151"/>
      <c r="F9" s="151"/>
      <c r="G9" s="151"/>
      <c r="H9" s="151"/>
    </row>
    <row r="10" spans="1:8" ht="15.75">
      <c r="A10" s="156" t="s">
        <v>151</v>
      </c>
      <c r="B10" s="157"/>
      <c r="C10" s="157" t="s">
        <v>400</v>
      </c>
      <c r="D10" s="158"/>
      <c r="E10" s="159"/>
      <c r="F10" s="159"/>
      <c r="G10" s="159"/>
      <c r="H10" s="159"/>
    </row>
    <row r="11" spans="1:8" ht="15.75" customHeight="1">
      <c r="A11" s="160" t="s">
        <v>153</v>
      </c>
      <c r="B11" s="160" t="s">
        <v>401</v>
      </c>
      <c r="C11" s="160" t="s">
        <v>402</v>
      </c>
      <c r="D11" s="160" t="s">
        <v>403</v>
      </c>
      <c r="E11" s="160" t="s">
        <v>404</v>
      </c>
      <c r="F11" s="161" t="s">
        <v>405</v>
      </c>
      <c r="G11" s="160" t="s">
        <v>406</v>
      </c>
      <c r="H11" s="160" t="s">
        <v>407</v>
      </c>
    </row>
    <row r="12" spans="1:8" ht="15.75" customHeight="1">
      <c r="A12" s="160"/>
      <c r="B12" s="160"/>
      <c r="C12" s="160"/>
      <c r="D12" s="160"/>
      <c r="E12" s="160"/>
      <c r="F12" s="162"/>
      <c r="G12" s="160"/>
      <c r="H12" s="160"/>
    </row>
    <row r="13" spans="1:8" ht="15.75" customHeight="1">
      <c r="A13" s="160"/>
      <c r="B13" s="160"/>
      <c r="C13" s="160"/>
      <c r="D13" s="160"/>
      <c r="E13" s="160"/>
      <c r="F13" s="163"/>
      <c r="G13" s="160"/>
      <c r="H13" s="160"/>
    </row>
    <row r="14" spans="1:8" ht="15.75">
      <c r="A14" s="164" t="s">
        <v>65</v>
      </c>
      <c r="B14" s="164" t="s">
        <v>66</v>
      </c>
      <c r="C14" s="164" t="s">
        <v>67</v>
      </c>
      <c r="D14" s="164" t="s">
        <v>68</v>
      </c>
      <c r="E14" s="164" t="s">
        <v>166</v>
      </c>
      <c r="F14" s="164" t="s">
        <v>167</v>
      </c>
      <c r="G14" s="164" t="s">
        <v>168</v>
      </c>
      <c r="H14" s="165" t="s">
        <v>169</v>
      </c>
    </row>
    <row r="15" spans="1:8" ht="15.75">
      <c r="A15" s="166" t="s">
        <v>281</v>
      </c>
      <c r="B15" s="167" t="s">
        <v>408</v>
      </c>
      <c r="C15" s="168"/>
      <c r="D15" s="169"/>
      <c r="E15" s="169"/>
      <c r="F15" s="169"/>
      <c r="G15" s="169"/>
      <c r="H15" s="170"/>
    </row>
    <row r="16" spans="1:8" s="174" customFormat="1" ht="65.25" customHeight="1">
      <c r="A16" s="171"/>
      <c r="B16" s="172" t="s">
        <v>409</v>
      </c>
      <c r="C16" s="168" t="s">
        <v>410</v>
      </c>
      <c r="D16" s="169" t="s">
        <v>411</v>
      </c>
      <c r="E16" s="169" t="s">
        <v>412</v>
      </c>
      <c r="F16" s="169" t="s">
        <v>413</v>
      </c>
      <c r="G16" s="169" t="s">
        <v>414</v>
      </c>
      <c r="H16" s="173" t="s">
        <v>415</v>
      </c>
    </row>
    <row r="17" spans="1:8" s="174" customFormat="1" ht="45">
      <c r="A17" s="171"/>
      <c r="B17" s="172" t="s">
        <v>416</v>
      </c>
      <c r="C17" s="168" t="s">
        <v>417</v>
      </c>
      <c r="D17" s="169" t="s">
        <v>418</v>
      </c>
      <c r="E17" s="169" t="s">
        <v>419</v>
      </c>
      <c r="F17" s="169" t="s">
        <v>420</v>
      </c>
      <c r="G17" s="169" t="s">
        <v>414</v>
      </c>
      <c r="H17" s="173" t="s">
        <v>415</v>
      </c>
    </row>
    <row r="18" spans="1:8" s="174" customFormat="1" ht="102.75" customHeight="1">
      <c r="A18" s="171"/>
      <c r="B18" s="169" t="s">
        <v>421</v>
      </c>
      <c r="C18" s="168" t="s">
        <v>422</v>
      </c>
      <c r="D18" s="169" t="s">
        <v>423</v>
      </c>
      <c r="E18" s="169" t="s">
        <v>424</v>
      </c>
      <c r="F18" s="169" t="s">
        <v>425</v>
      </c>
      <c r="G18" s="169" t="s">
        <v>414</v>
      </c>
      <c r="H18" s="173">
        <v>2021</v>
      </c>
    </row>
    <row r="19" spans="1:8" s="174" customFormat="1" ht="15.75">
      <c r="A19" s="171" t="s">
        <v>426</v>
      </c>
      <c r="B19" s="175" t="s">
        <v>427</v>
      </c>
      <c r="C19" s="168"/>
      <c r="D19" s="169"/>
      <c r="E19" s="169"/>
      <c r="F19" s="169"/>
      <c r="G19" s="169"/>
      <c r="H19" s="173"/>
    </row>
    <row r="20" spans="1:8" s="174" customFormat="1" ht="90" customHeight="1">
      <c r="A20" s="171"/>
      <c r="B20" s="176" t="s">
        <v>428</v>
      </c>
      <c r="C20" s="168" t="s">
        <v>429</v>
      </c>
      <c r="D20" s="122" t="s">
        <v>430</v>
      </c>
      <c r="E20" s="122" t="s">
        <v>431</v>
      </c>
      <c r="F20" s="177" t="s">
        <v>432</v>
      </c>
      <c r="G20" s="177" t="s">
        <v>356</v>
      </c>
      <c r="H20" s="178">
        <v>2021</v>
      </c>
    </row>
    <row r="21" spans="1:8" s="174" customFormat="1" ht="64.5" customHeight="1">
      <c r="A21" s="171"/>
      <c r="B21" s="179" t="s">
        <v>433</v>
      </c>
      <c r="C21" s="168" t="s">
        <v>434</v>
      </c>
      <c r="D21" s="122" t="s">
        <v>430</v>
      </c>
      <c r="E21" s="122" t="s">
        <v>431</v>
      </c>
      <c r="F21" s="180"/>
      <c r="G21" s="180"/>
      <c r="H21" s="181"/>
    </row>
    <row r="22" spans="1:8" s="174" customFormat="1" ht="20.100000000000001" customHeight="1">
      <c r="A22" s="171" t="s">
        <v>435</v>
      </c>
      <c r="B22" s="171" t="s">
        <v>436</v>
      </c>
      <c r="C22" s="168"/>
      <c r="D22" s="169"/>
      <c r="E22" s="169"/>
      <c r="F22" s="169"/>
      <c r="G22" s="169"/>
      <c r="H22" s="173"/>
    </row>
    <row r="23" spans="1:8" s="174" customFormat="1" ht="20.100000000000001" customHeight="1">
      <c r="A23" s="171"/>
      <c r="B23" s="175" t="s">
        <v>174</v>
      </c>
      <c r="C23" s="168"/>
      <c r="D23" s="169"/>
      <c r="E23" s="169"/>
      <c r="F23" s="169"/>
      <c r="G23" s="169"/>
      <c r="H23" s="173"/>
    </row>
    <row r="24" spans="1:8" s="174" customFormat="1" ht="55.5" customHeight="1">
      <c r="A24" s="171"/>
      <c r="B24" s="175" t="s">
        <v>175</v>
      </c>
      <c r="C24" s="168"/>
      <c r="D24" s="169"/>
      <c r="E24" s="169"/>
      <c r="F24" s="169"/>
      <c r="G24" s="169"/>
      <c r="H24" s="173"/>
    </row>
    <row r="25" spans="1:8" s="174" customFormat="1" ht="54.75" customHeight="1">
      <c r="A25" s="171"/>
      <c r="B25" s="182" t="s">
        <v>437</v>
      </c>
      <c r="C25" s="168"/>
      <c r="D25" s="169"/>
      <c r="E25" s="169"/>
      <c r="F25" s="169"/>
      <c r="G25" s="169"/>
      <c r="H25" s="173"/>
    </row>
    <row r="26" spans="1:8" s="174" customFormat="1" ht="102.75" customHeight="1">
      <c r="A26" s="171"/>
      <c r="B26" s="130" t="s">
        <v>179</v>
      </c>
      <c r="C26" s="168" t="s">
        <v>180</v>
      </c>
      <c r="D26" s="122" t="s">
        <v>438</v>
      </c>
      <c r="E26" s="183" t="s">
        <v>439</v>
      </c>
      <c r="F26" s="183" t="s">
        <v>440</v>
      </c>
      <c r="G26" s="183" t="s">
        <v>441</v>
      </c>
      <c r="H26" s="184">
        <v>2021</v>
      </c>
    </row>
    <row r="27" spans="1:8" s="174" customFormat="1" ht="100.5" customHeight="1">
      <c r="A27" s="171"/>
      <c r="B27" s="182" t="s">
        <v>195</v>
      </c>
      <c r="C27" s="168"/>
      <c r="D27" s="173"/>
      <c r="E27" s="173"/>
      <c r="F27" s="173"/>
      <c r="G27" s="173"/>
      <c r="H27" s="173"/>
    </row>
    <row r="28" spans="1:8" s="174" customFormat="1" ht="49.5" customHeight="1">
      <c r="A28" s="171"/>
      <c r="B28" s="185" t="s">
        <v>442</v>
      </c>
      <c r="C28" s="168"/>
      <c r="D28" s="173"/>
      <c r="E28" s="173"/>
      <c r="F28" s="173"/>
      <c r="G28" s="173"/>
      <c r="H28" s="173"/>
    </row>
    <row r="29" spans="1:8" s="174" customFormat="1" ht="47.25" customHeight="1">
      <c r="A29" s="171"/>
      <c r="B29" s="122" t="s">
        <v>199</v>
      </c>
      <c r="C29" s="168" t="s">
        <v>200</v>
      </c>
      <c r="D29" s="122" t="s">
        <v>443</v>
      </c>
      <c r="E29" s="183" t="s">
        <v>444</v>
      </c>
      <c r="F29" s="183" t="s">
        <v>445</v>
      </c>
      <c r="G29" s="183" t="s">
        <v>441</v>
      </c>
      <c r="H29" s="184">
        <v>2021</v>
      </c>
    </row>
    <row r="30" spans="1:8" s="174" customFormat="1" ht="72" customHeight="1">
      <c r="A30" s="171"/>
      <c r="B30" s="185" t="s">
        <v>446</v>
      </c>
      <c r="C30" s="168"/>
      <c r="D30" s="169"/>
      <c r="E30" s="186"/>
      <c r="F30" s="186"/>
      <c r="G30" s="186"/>
      <c r="H30" s="187"/>
    </row>
    <row r="31" spans="1:8" s="174" customFormat="1" ht="86.25" customHeight="1">
      <c r="A31" s="171"/>
      <c r="B31" s="122" t="s">
        <v>219</v>
      </c>
      <c r="C31" s="168" t="s">
        <v>220</v>
      </c>
      <c r="D31" s="169" t="s">
        <v>447</v>
      </c>
      <c r="E31" s="186" t="s">
        <v>448</v>
      </c>
      <c r="F31" s="114" t="s">
        <v>449</v>
      </c>
      <c r="G31" s="186" t="s">
        <v>441</v>
      </c>
      <c r="H31" s="187">
        <v>2021</v>
      </c>
    </row>
    <row r="32" spans="1:8" s="174" customFormat="1" ht="54.75" customHeight="1">
      <c r="A32" s="171"/>
      <c r="B32" s="185" t="s">
        <v>450</v>
      </c>
      <c r="C32" s="168"/>
      <c r="E32" s="173"/>
      <c r="F32" s="173"/>
      <c r="G32" s="173"/>
      <c r="H32" s="173"/>
    </row>
    <row r="33" spans="1:8" s="174" customFormat="1" ht="114" customHeight="1">
      <c r="A33" s="171"/>
      <c r="B33" s="122" t="s">
        <v>226</v>
      </c>
      <c r="C33" s="168" t="s">
        <v>227</v>
      </c>
      <c r="D33" s="169" t="s">
        <v>451</v>
      </c>
      <c r="E33" s="186" t="s">
        <v>452</v>
      </c>
      <c r="F33" s="186" t="s">
        <v>453</v>
      </c>
      <c r="G33" s="186" t="s">
        <v>441</v>
      </c>
      <c r="H33" s="187">
        <v>2021</v>
      </c>
    </row>
    <row r="34" spans="1:8" s="174" customFormat="1" ht="95.25" customHeight="1">
      <c r="A34" s="188"/>
      <c r="B34" s="182" t="s">
        <v>237</v>
      </c>
      <c r="C34" s="168"/>
      <c r="D34" s="169"/>
      <c r="E34" s="186"/>
      <c r="F34" s="186"/>
      <c r="G34" s="186"/>
      <c r="H34" s="187"/>
    </row>
    <row r="35" spans="1:8" s="174" customFormat="1" ht="81.75" customHeight="1">
      <c r="A35" s="188"/>
      <c r="B35" s="185" t="s">
        <v>454</v>
      </c>
      <c r="C35" s="168"/>
      <c r="D35" s="169"/>
      <c r="E35" s="186"/>
      <c r="F35" s="186"/>
      <c r="G35" s="186"/>
      <c r="H35" s="187"/>
    </row>
    <row r="36" spans="1:8" s="174" customFormat="1" ht="60" customHeight="1">
      <c r="A36" s="188"/>
      <c r="B36" s="126" t="s">
        <v>240</v>
      </c>
      <c r="C36" s="168" t="s">
        <v>241</v>
      </c>
      <c r="D36" s="122" t="s">
        <v>455</v>
      </c>
      <c r="E36" s="183" t="s">
        <v>456</v>
      </c>
      <c r="F36" s="183" t="s">
        <v>457</v>
      </c>
      <c r="G36" s="183" t="s">
        <v>458</v>
      </c>
      <c r="H36" s="184">
        <v>2021</v>
      </c>
    </row>
    <row r="37" spans="1:8" s="191" customFormat="1" ht="46.5" customHeight="1">
      <c r="A37" s="189"/>
      <c r="B37" s="182" t="s">
        <v>282</v>
      </c>
      <c r="C37" s="176"/>
      <c r="D37" s="122"/>
      <c r="E37" s="122"/>
      <c r="F37" s="190"/>
      <c r="G37" s="122"/>
      <c r="H37" s="122"/>
    </row>
    <row r="38" spans="1:8" s="191" customFormat="1" ht="74.25" customHeight="1">
      <c r="A38" s="126"/>
      <c r="B38" s="182" t="s">
        <v>283</v>
      </c>
      <c r="C38" s="176"/>
      <c r="D38" s="122"/>
      <c r="E38" s="122"/>
      <c r="F38" s="190"/>
      <c r="G38" s="122"/>
      <c r="H38" s="122"/>
    </row>
    <row r="39" spans="1:8" s="191" customFormat="1" ht="65.25" customHeight="1">
      <c r="A39" s="126"/>
      <c r="B39" s="126" t="s">
        <v>294</v>
      </c>
      <c r="C39" s="111" t="s">
        <v>295</v>
      </c>
      <c r="D39" s="122" t="s">
        <v>459</v>
      </c>
      <c r="E39" s="122" t="s">
        <v>460</v>
      </c>
      <c r="F39" s="190" t="s">
        <v>461</v>
      </c>
      <c r="G39" s="126" t="s">
        <v>462</v>
      </c>
      <c r="H39" s="122">
        <v>2021</v>
      </c>
    </row>
    <row r="40" spans="1:8" s="191" customFormat="1" ht="57.75" customHeight="1">
      <c r="A40" s="176"/>
      <c r="B40" s="185" t="s">
        <v>463</v>
      </c>
      <c r="C40" s="176"/>
      <c r="D40" s="122"/>
      <c r="E40" s="122"/>
      <c r="F40" s="126"/>
      <c r="G40" s="126"/>
      <c r="H40" s="134"/>
    </row>
    <row r="41" spans="1:8" s="191" customFormat="1" ht="126.75" customHeight="1">
      <c r="A41" s="176"/>
      <c r="B41" s="126" t="s">
        <v>464</v>
      </c>
      <c r="C41" s="168" t="s">
        <v>331</v>
      </c>
      <c r="D41" s="126" t="s">
        <v>465</v>
      </c>
      <c r="E41" s="126" t="s">
        <v>466</v>
      </c>
      <c r="F41" s="126" t="s">
        <v>467</v>
      </c>
      <c r="G41" s="126" t="s">
        <v>462</v>
      </c>
      <c r="H41" s="134">
        <v>2021</v>
      </c>
    </row>
    <row r="43" spans="1:8" ht="15.75">
      <c r="A43" s="192" t="s">
        <v>468</v>
      </c>
      <c r="B43" s="84"/>
      <c r="C43" s="84"/>
      <c r="D43" s="84"/>
      <c r="E43" s="84"/>
      <c r="F43" s="84"/>
      <c r="G43" s="84"/>
    </row>
    <row r="44" spans="1:8" ht="15.75">
      <c r="A44" s="193" t="s">
        <v>469</v>
      </c>
      <c r="B44" s="193"/>
      <c r="C44" s="193"/>
      <c r="D44" s="193"/>
      <c r="E44" s="193"/>
      <c r="F44" s="193"/>
      <c r="G44" s="193"/>
    </row>
    <row r="45" spans="1:8" ht="15.75" customHeight="1">
      <c r="A45" s="193" t="s">
        <v>470</v>
      </c>
      <c r="B45" s="193"/>
      <c r="C45" s="193"/>
      <c r="D45" s="193"/>
      <c r="E45" s="193"/>
      <c r="F45" s="193"/>
      <c r="G45" s="193"/>
    </row>
    <row r="46" spans="1:8" ht="12" customHeight="1">
      <c r="A46" s="193" t="s">
        <v>471</v>
      </c>
      <c r="B46" s="193"/>
      <c r="C46" s="193"/>
      <c r="D46" s="193"/>
      <c r="E46" s="193"/>
      <c r="F46" s="193"/>
      <c r="G46" s="193"/>
    </row>
    <row r="47" spans="1:8" ht="28.5" customHeight="1">
      <c r="A47" s="193" t="s">
        <v>472</v>
      </c>
      <c r="B47" s="193"/>
      <c r="C47" s="193"/>
      <c r="D47" s="193"/>
      <c r="E47" s="193"/>
      <c r="F47" s="193"/>
      <c r="G47" s="193"/>
      <c r="H47" s="193"/>
    </row>
    <row r="48" spans="1:8">
      <c r="A48" s="194" t="s">
        <v>473</v>
      </c>
      <c r="B48" s="194"/>
      <c r="C48" s="194"/>
      <c r="D48" s="194"/>
      <c r="E48" s="194"/>
      <c r="F48" s="194"/>
      <c r="G48" s="194"/>
    </row>
    <row r="49" spans="1:7">
      <c r="A49" s="194"/>
      <c r="B49" s="194"/>
      <c r="C49" s="194"/>
      <c r="D49" s="194"/>
      <c r="E49" s="194"/>
      <c r="F49" s="194"/>
      <c r="G49" s="194"/>
    </row>
    <row r="50" spans="1:7" ht="15" customHeight="1">
      <c r="A50" s="193" t="s">
        <v>474</v>
      </c>
      <c r="B50" s="193"/>
      <c r="C50" s="193"/>
      <c r="D50" s="193"/>
      <c r="E50" s="193"/>
      <c r="F50" s="193"/>
      <c r="G50" s="193"/>
    </row>
    <row r="51" spans="1:7" ht="15.75">
      <c r="A51" s="195" t="s">
        <v>475</v>
      </c>
      <c r="B51" s="195"/>
      <c r="C51" s="195"/>
      <c r="D51" s="195"/>
      <c r="E51" s="195"/>
      <c r="F51" s="195"/>
      <c r="G51" s="195"/>
    </row>
    <row r="52" spans="1:7" ht="15.75">
      <c r="A52" s="195" t="s">
        <v>476</v>
      </c>
      <c r="B52" s="195"/>
      <c r="C52" s="195"/>
      <c r="D52" s="195"/>
      <c r="E52" s="195"/>
      <c r="F52" s="195"/>
      <c r="G52" s="195"/>
    </row>
  </sheetData>
  <mergeCells count="22">
    <mergeCell ref="A46:G46"/>
    <mergeCell ref="A47:H47"/>
    <mergeCell ref="A48:G49"/>
    <mergeCell ref="A50:G50"/>
    <mergeCell ref="A51:G51"/>
    <mergeCell ref="A52:G52"/>
    <mergeCell ref="H11:H13"/>
    <mergeCell ref="F20:F21"/>
    <mergeCell ref="G20:G21"/>
    <mergeCell ref="H20:H21"/>
    <mergeCell ref="A44:G44"/>
    <mergeCell ref="A45:G45"/>
    <mergeCell ref="A4:H4"/>
    <mergeCell ref="A5:H5"/>
    <mergeCell ref="A6:G6"/>
    <mergeCell ref="A11:A13"/>
    <mergeCell ref="B11:B13"/>
    <mergeCell ref="C11:C13"/>
    <mergeCell ref="D11:D13"/>
    <mergeCell ref="E11:E13"/>
    <mergeCell ref="F11:F13"/>
    <mergeCell ref="G11:G13"/>
  </mergeCells>
  <pageMargins left="0.51181102362204722" right="0.11811023622047245" top="0.15748031496062992" bottom="0.15748031496062992" header="0.31496062992125984" footer="0.31496062992125984"/>
  <pageSetup paperSize="9" scale="70" fitToWidth="0" orientation="landscape" r:id="rId1"/>
  <rowBreaks count="2" manualBreakCount="2">
    <brk id="24" max="16383" man="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Form 1.a CEE persepsi</vt:lpstr>
      <vt:lpstr>Form 3c Risk Operasional OPD </vt:lpstr>
      <vt:lpstr>Form 7.a RTP Risk</vt:lpstr>
      <vt:lpstr>'Form 1.a CEE persepsi'!Print_Area</vt:lpstr>
      <vt:lpstr>'Form 3c Risk Operasional OPD '!Print_Area</vt:lpstr>
      <vt:lpstr>'Form 1.a CEE persepsi'!Print_Titles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2021-05-31T03:00:58Z</dcterms:created>
  <dcterms:modified xsi:type="dcterms:W3CDTF">2021-05-31T03:03:06Z</dcterms:modified>
</cp:coreProperties>
</file>